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activeTab="0"/>
  </bookViews>
  <sheets>
    <sheet name="20140727" sheetId="1" r:id="rId1"/>
    <sheet name="白黒" sheetId="2" r:id="rId2"/>
    <sheet name="赤緑" sheetId="3" r:id="rId3"/>
    <sheet name="黄青" sheetId="4" r:id="rId4"/>
  </sheets>
  <definedNames/>
  <calcPr fullCalcOnLoad="1" refMode="R1C1"/>
</workbook>
</file>

<file path=xl/sharedStrings.xml><?xml version="1.0" encoding="utf-8"?>
<sst xmlns="http://schemas.openxmlformats.org/spreadsheetml/2006/main" count="1436" uniqueCount="113">
  <si>
    <t>名前</t>
  </si>
  <si>
    <t>大阪</t>
  </si>
  <si>
    <t>出身地／高校</t>
  </si>
  <si>
    <t>水銀のデータと一緒のホームページに掲載します</t>
  </si>
  <si>
    <t>白黒</t>
  </si>
  <si>
    <t>赤緑</t>
  </si>
  <si>
    <t>黄青</t>
  </si>
  <si>
    <t>兵庫</t>
  </si>
  <si>
    <t>L*</t>
  </si>
  <si>
    <t>a*</t>
  </si>
  <si>
    <t>b*</t>
  </si>
  <si>
    <t>奈良</t>
  </si>
  <si>
    <t>M</t>
  </si>
  <si>
    <t>性別</t>
  </si>
  <si>
    <t>京都</t>
  </si>
  <si>
    <t>東京</t>
  </si>
  <si>
    <t>F</t>
  </si>
  <si>
    <t>和歌山</t>
  </si>
  <si>
    <t>トップ（黒）</t>
  </si>
  <si>
    <t>トップ(白)</t>
  </si>
  <si>
    <t>１位</t>
  </si>
  <si>
    <t>２位</t>
  </si>
  <si>
    <t>３位</t>
  </si>
  <si>
    <t>４位</t>
  </si>
  <si>
    <t>５位</t>
  </si>
  <si>
    <t>M</t>
  </si>
  <si>
    <t>Ａ木</t>
  </si>
  <si>
    <t>F</t>
  </si>
  <si>
    <t>大阪</t>
  </si>
  <si>
    <t>兵庫</t>
  </si>
  <si>
    <t>京都</t>
  </si>
  <si>
    <t>あっきー</t>
  </si>
  <si>
    <t>たかと</t>
  </si>
  <si>
    <t>奈良</t>
  </si>
  <si>
    <t>和歌山</t>
  </si>
  <si>
    <t>色黒上位５</t>
  </si>
  <si>
    <t>色白上位５</t>
  </si>
  <si>
    <t>赤色上位５</t>
  </si>
  <si>
    <t>赤色下位５</t>
  </si>
  <si>
    <t>黄色上位５</t>
  </si>
  <si>
    <t>黄色下位５</t>
  </si>
  <si>
    <t>近大</t>
  </si>
  <si>
    <t>Ｔ教授</t>
  </si>
  <si>
    <t>Ｎ村</t>
  </si>
  <si>
    <t>愛知</t>
  </si>
  <si>
    <t>東京</t>
  </si>
  <si>
    <t>Ｋ西</t>
  </si>
  <si>
    <t>M本</t>
  </si>
  <si>
    <t>モリモト</t>
  </si>
  <si>
    <t>ハヤシ</t>
  </si>
  <si>
    <t>M田</t>
  </si>
  <si>
    <t>M田M</t>
  </si>
  <si>
    <t>YM</t>
  </si>
  <si>
    <t>KA</t>
  </si>
  <si>
    <t>Mo</t>
  </si>
  <si>
    <t>みなりん</t>
  </si>
  <si>
    <t>たけ</t>
  </si>
  <si>
    <t>静岡</t>
  </si>
  <si>
    <t>鳥取</t>
  </si>
  <si>
    <t>かずほ</t>
  </si>
  <si>
    <t>あああ</t>
  </si>
  <si>
    <t>ＭＴＯ</t>
  </si>
  <si>
    <t>とうか</t>
  </si>
  <si>
    <t>としとし</t>
  </si>
  <si>
    <t>ＵＴ</t>
  </si>
  <si>
    <t>ＨＫ</t>
  </si>
  <si>
    <t>とっしー</t>
  </si>
  <si>
    <t>えり</t>
  </si>
  <si>
    <t>三重</t>
  </si>
  <si>
    <t>いつき</t>
  </si>
  <si>
    <t>こうぞう</t>
  </si>
  <si>
    <t>ますお</t>
  </si>
  <si>
    <t>ＳＭ</t>
  </si>
  <si>
    <t>ＫＨ</t>
  </si>
  <si>
    <t>藤Ｅ</t>
  </si>
  <si>
    <t>みどり</t>
  </si>
  <si>
    <t>なかの</t>
  </si>
  <si>
    <t>まえたつ</t>
  </si>
  <si>
    <t>ジョン</t>
  </si>
  <si>
    <t>Ｋ</t>
  </si>
  <si>
    <t>Ｓ井</t>
  </si>
  <si>
    <t>ＮＨ</t>
  </si>
  <si>
    <t>ＨＧＭ</t>
  </si>
  <si>
    <t>そうた</t>
  </si>
  <si>
    <t>さんチャン</t>
  </si>
  <si>
    <t>Ｒ平</t>
  </si>
  <si>
    <t>このみ</t>
  </si>
  <si>
    <t>くぼあき</t>
  </si>
  <si>
    <t>ＳＮ</t>
  </si>
  <si>
    <t>ＭＣ</t>
  </si>
  <si>
    <t>のんちゃん</t>
  </si>
  <si>
    <t>かすみ</t>
  </si>
  <si>
    <t>しみず</t>
  </si>
  <si>
    <t>ＫＳ</t>
  </si>
  <si>
    <t>たろう</t>
  </si>
  <si>
    <t>まるちゃん</t>
  </si>
  <si>
    <t>お父さん</t>
  </si>
  <si>
    <t>ゆうき</t>
  </si>
  <si>
    <t>たかこ</t>
  </si>
  <si>
    <t>ＳＯ</t>
  </si>
  <si>
    <t>Ｔくん</t>
  </si>
  <si>
    <t>Ｓ</t>
  </si>
  <si>
    <t>ナトリウム</t>
  </si>
  <si>
    <t>ＮＡ</t>
  </si>
  <si>
    <t>ちたん</t>
  </si>
  <si>
    <t>KS</t>
  </si>
  <si>
    <t>てつこ</t>
  </si>
  <si>
    <t>ＲＳ</t>
  </si>
  <si>
    <t>ちゅっぴー</t>
  </si>
  <si>
    <t>っっっｍ</t>
  </si>
  <si>
    <t>かよ</t>
  </si>
  <si>
    <t>遊戯王</t>
  </si>
  <si>
    <t>ふっちゃん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</si>
</sst>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i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75" zoomScaleNormal="75" zoomScalePageLayoutView="0" workbookViewId="0" topLeftCell="A1">
      <pane ySplit="7770" topLeftCell="A75" activePane="topLeft" state="split"/>
      <selection pane="topLeft" activeCell="P12" sqref="P12"/>
      <selection pane="bottomLeft" activeCell="A77" sqref="A77"/>
    </sheetView>
  </sheetViews>
  <sheetFormatPr defaultColWidth="9.00390625" defaultRowHeight="13.5"/>
  <cols>
    <col min="1" max="1" width="9.75390625" style="2" customWidth="1"/>
    <col min="2" max="3" width="9.875" style="2" customWidth="1"/>
    <col min="4" max="4" width="19.75390625" style="2" customWidth="1"/>
    <col min="5" max="5" width="17.25390625" style="2" customWidth="1"/>
    <col min="6" max="6" width="6.375" style="2" customWidth="1"/>
    <col min="7" max="7" width="4.375" style="2" customWidth="1"/>
    <col min="8" max="8" width="2.25390625" style="2" customWidth="1"/>
    <col min="9" max="9" width="9.625" style="2" hidden="1" customWidth="1"/>
    <col min="10" max="11" width="9.00390625" style="2" hidden="1" customWidth="1"/>
    <col min="12" max="12" width="9.00390625" style="2" customWidth="1"/>
    <col min="13" max="13" width="17.25390625" style="2" customWidth="1"/>
    <col min="14" max="17" width="18.375" style="2" customWidth="1"/>
    <col min="18" max="16384" width="9.00390625" style="2" customWidth="1"/>
  </cols>
  <sheetData>
    <row r="1" spans="1:19" ht="21">
      <c r="A1" s="1" t="s">
        <v>3</v>
      </c>
      <c r="R1" s="2" t="s">
        <v>1</v>
      </c>
      <c r="S1" s="2" t="s">
        <v>12</v>
      </c>
    </row>
    <row r="2" spans="1:19" ht="21">
      <c r="A2" s="2" t="s">
        <v>8</v>
      </c>
      <c r="B2" s="2" t="s">
        <v>9</v>
      </c>
      <c r="C2" s="2" t="s">
        <v>10</v>
      </c>
      <c r="D2" s="2" t="s">
        <v>2</v>
      </c>
      <c r="E2" s="2" t="s">
        <v>0</v>
      </c>
      <c r="F2" s="2" t="s">
        <v>13</v>
      </c>
      <c r="H2" s="5" t="s">
        <v>18</v>
      </c>
      <c r="I2" s="6"/>
      <c r="J2" s="5" t="s">
        <v>19</v>
      </c>
      <c r="K2" s="6"/>
      <c r="R2" s="2" t="s">
        <v>14</v>
      </c>
      <c r="S2" s="2" t="s">
        <v>16</v>
      </c>
    </row>
    <row r="3" spans="1:18" ht="21">
      <c r="A3" s="2" t="s">
        <v>4</v>
      </c>
      <c r="B3" s="2" t="s">
        <v>5</v>
      </c>
      <c r="C3" s="2" t="s">
        <v>6</v>
      </c>
      <c r="H3" s="5">
        <f>MIN(A:A)</f>
        <v>40.46</v>
      </c>
      <c r="I3" s="5" t="str">
        <f>IF(H3="","",VLOOKUP(H3,A:E,5,FALSE))</f>
        <v>M本</v>
      </c>
      <c r="J3" s="5">
        <f>MAX(A:A)</f>
        <v>65.44</v>
      </c>
      <c r="K3" s="5" t="str">
        <f>IF(J3="","",VLOOKUP(J3,A:E,5,FALSE))</f>
        <v>Ｋ西</v>
      </c>
      <c r="L3" s="3"/>
      <c r="R3" s="2" t="s">
        <v>7</v>
      </c>
    </row>
    <row r="4" spans="1:18" ht="21">
      <c r="A4" s="2">
        <v>59.05</v>
      </c>
      <c r="B4" s="2">
        <v>3.37</v>
      </c>
      <c r="C4" s="2">
        <v>13.61</v>
      </c>
      <c r="D4" s="2" t="s">
        <v>41</v>
      </c>
      <c r="E4" s="2" t="s">
        <v>42</v>
      </c>
      <c r="F4" s="2" t="s">
        <v>25</v>
      </c>
      <c r="M4" s="9" t="s">
        <v>35</v>
      </c>
      <c r="N4" s="9" t="s">
        <v>36</v>
      </c>
      <c r="O4" s="4"/>
      <c r="P4" s="4"/>
      <c r="Q4" s="4"/>
      <c r="R4" s="2" t="s">
        <v>11</v>
      </c>
    </row>
    <row r="5" spans="1:18" ht="21">
      <c r="A5" s="2">
        <v>65.44</v>
      </c>
      <c r="B5" s="2">
        <v>2.48</v>
      </c>
      <c r="C5" s="2">
        <v>9.83</v>
      </c>
      <c r="D5" s="2" t="s">
        <v>41</v>
      </c>
      <c r="E5" s="2" t="s">
        <v>46</v>
      </c>
      <c r="F5" s="2" t="s">
        <v>25</v>
      </c>
      <c r="L5" s="4" t="s">
        <v>20</v>
      </c>
      <c r="M5" s="8" t="str">
        <f>VLOOKUP(SMALL(A:A,1),A:E,5,FALSE)</f>
        <v>M本</v>
      </c>
      <c r="N5" s="8" t="str">
        <f>VLOOKUP(LARGE(A:A,1),A:E,5,FALSE)</f>
        <v>Ｋ西</v>
      </c>
      <c r="R5" s="2" t="s">
        <v>17</v>
      </c>
    </row>
    <row r="6" spans="1:18" ht="21">
      <c r="A6" s="2">
        <v>51.24</v>
      </c>
      <c r="B6" s="2">
        <v>6.25</v>
      </c>
      <c r="C6" s="2">
        <v>15.37</v>
      </c>
      <c r="D6" s="2" t="s">
        <v>41</v>
      </c>
      <c r="E6" s="2" t="s">
        <v>26</v>
      </c>
      <c r="F6" s="2" t="s">
        <v>25</v>
      </c>
      <c r="L6" s="4" t="s">
        <v>21</v>
      </c>
      <c r="M6" s="8" t="str">
        <f>VLOOKUP(SMALL(A:A,2),A:E,5,FALSE)</f>
        <v>そうた</v>
      </c>
      <c r="N6" s="8" t="str">
        <f>VLOOKUP(LARGE(A:A,2),A:E,5,FALSE)</f>
        <v>かずほ</v>
      </c>
      <c r="R6" s="2" t="s">
        <v>15</v>
      </c>
    </row>
    <row r="7" spans="12:14" ht="21">
      <c r="L7" s="4" t="s">
        <v>22</v>
      </c>
      <c r="M7" s="8" t="str">
        <f>VLOOKUP(SMALL(A:A,3),A:E,5,FALSE)</f>
        <v>Ｔくん</v>
      </c>
      <c r="N7" s="8" t="str">
        <f>VLOOKUP(LARGE(A:A,3),A:E,5,FALSE)</f>
        <v>M田M</v>
      </c>
    </row>
    <row r="8" spans="1:14" ht="21">
      <c r="A8" s="2">
        <v>40.46</v>
      </c>
      <c r="B8" s="2">
        <v>11.41</v>
      </c>
      <c r="C8" s="2">
        <v>17.6</v>
      </c>
      <c r="D8" s="2" t="s">
        <v>1</v>
      </c>
      <c r="E8" s="2" t="s">
        <v>47</v>
      </c>
      <c r="F8" s="2" t="s">
        <v>25</v>
      </c>
      <c r="L8" s="4" t="s">
        <v>23</v>
      </c>
      <c r="M8" s="8" t="str">
        <f>VLOOKUP(SMALL(A:A,4),A:E,5,FALSE)</f>
        <v>Ｋ</v>
      </c>
      <c r="N8" s="8" t="str">
        <f>VLOOKUP(LARGE(A:A,4),A:E,5,FALSE)</f>
        <v>たかこ</v>
      </c>
    </row>
    <row r="9" spans="1:14" ht="21">
      <c r="A9" s="2">
        <v>50.22</v>
      </c>
      <c r="B9" s="2">
        <v>9.63</v>
      </c>
      <c r="C9" s="2">
        <v>16.31</v>
      </c>
      <c r="D9" s="2" t="s">
        <v>7</v>
      </c>
      <c r="E9" s="2" t="s">
        <v>48</v>
      </c>
      <c r="F9" s="2" t="s">
        <v>25</v>
      </c>
      <c r="H9" s="2">
        <v>17.6</v>
      </c>
      <c r="L9" s="4" t="s">
        <v>24</v>
      </c>
      <c r="M9" s="8" t="str">
        <f>VLOOKUP(SMALL(A:A,5),A:E,5,FALSE)</f>
        <v>Ｓ</v>
      </c>
      <c r="N9" s="8" t="str">
        <f>VLOOKUP(LARGE(A:A,5),A:E,5,FALSE)</f>
        <v>ＨＧＭ</v>
      </c>
    </row>
    <row r="10" spans="1:14" ht="21">
      <c r="A10" s="2">
        <v>49.08</v>
      </c>
      <c r="B10" s="2">
        <v>7.79</v>
      </c>
      <c r="C10" s="2">
        <v>18.34</v>
      </c>
      <c r="D10" s="7" t="s">
        <v>44</v>
      </c>
      <c r="E10" s="2" t="s">
        <v>49</v>
      </c>
      <c r="M10" s="8"/>
      <c r="N10" s="8"/>
    </row>
    <row r="11" spans="1:17" ht="21">
      <c r="A11" s="2">
        <v>45.7</v>
      </c>
      <c r="B11" s="2">
        <v>10.28</v>
      </c>
      <c r="C11" s="2">
        <v>18.92</v>
      </c>
      <c r="D11" s="7" t="s">
        <v>17</v>
      </c>
      <c r="E11" s="2" t="s">
        <v>50</v>
      </c>
      <c r="F11" s="2" t="s">
        <v>25</v>
      </c>
      <c r="M11" s="10" t="s">
        <v>37</v>
      </c>
      <c r="N11" s="10" t="s">
        <v>38</v>
      </c>
      <c r="O11" s="4"/>
      <c r="P11" s="4"/>
      <c r="Q11" s="4"/>
    </row>
    <row r="12" spans="1:14" ht="21">
      <c r="A12" s="2">
        <v>64.69</v>
      </c>
      <c r="B12" s="2">
        <v>2.41</v>
      </c>
      <c r="C12" s="2">
        <v>5.16</v>
      </c>
      <c r="D12" s="7" t="s">
        <v>17</v>
      </c>
      <c r="E12" s="2" t="s">
        <v>51</v>
      </c>
      <c r="F12" s="2" t="s">
        <v>27</v>
      </c>
      <c r="L12" s="4" t="s">
        <v>20</v>
      </c>
      <c r="M12" s="8" t="str">
        <f>VLOOKUP(LARGE(B:B,1),B:E,4,FALSE)</f>
        <v>かずほ</v>
      </c>
      <c r="N12" s="12" t="str">
        <f>VLOOKUP(SMALL(B:B,1),B:E,4,FALSE)</f>
        <v>ＨＧＭ</v>
      </c>
    </row>
    <row r="13" spans="1:14" ht="21">
      <c r="A13" s="2">
        <v>50.4</v>
      </c>
      <c r="B13" s="2">
        <v>5.61</v>
      </c>
      <c r="C13" s="2">
        <v>17.94</v>
      </c>
      <c r="D13" s="7" t="s">
        <v>28</v>
      </c>
      <c r="E13" s="2" t="s">
        <v>52</v>
      </c>
      <c r="F13" s="2" t="s">
        <v>25</v>
      </c>
      <c r="L13" s="4" t="s">
        <v>21</v>
      </c>
      <c r="M13" s="8" t="str">
        <f>VLOOKUP(LARGE(B:B,2),B:E,4,FALSE)</f>
        <v>M本</v>
      </c>
      <c r="N13" s="12" t="str">
        <f>VLOOKUP(SMALL(B:B,2),B:E,4,FALSE)</f>
        <v>ちゅっぴー</v>
      </c>
    </row>
    <row r="14" spans="1:14" ht="21">
      <c r="A14" s="2">
        <v>57.99</v>
      </c>
      <c r="B14" s="2">
        <v>5.93</v>
      </c>
      <c r="C14" s="2">
        <v>16.2</v>
      </c>
      <c r="D14" s="7" t="s">
        <v>28</v>
      </c>
      <c r="E14" s="2" t="s">
        <v>53</v>
      </c>
      <c r="F14" s="2" t="s">
        <v>27</v>
      </c>
      <c r="L14" s="4" t="s">
        <v>22</v>
      </c>
      <c r="M14" s="8" t="str">
        <f>VLOOKUP(LARGE(B:B,3),B:E,4,FALSE)</f>
        <v>Ｋ</v>
      </c>
      <c r="N14" s="12" t="str">
        <f>VLOOKUP(SMALL(B:B,3),B:E,4,FALSE)</f>
        <v>たかこ</v>
      </c>
    </row>
    <row r="15" spans="1:14" ht="21">
      <c r="A15" s="2">
        <v>57.6</v>
      </c>
      <c r="B15" s="2">
        <v>6.28</v>
      </c>
      <c r="C15" s="2">
        <v>14.24</v>
      </c>
      <c r="D15" s="7" t="s">
        <v>28</v>
      </c>
      <c r="E15" s="2" t="s">
        <v>54</v>
      </c>
      <c r="F15" s="2" t="s">
        <v>25</v>
      </c>
      <c r="L15" s="4" t="s">
        <v>23</v>
      </c>
      <c r="M15" s="8" t="str">
        <f>VLOOKUP(LARGE(B:B,4),B:E,4,FALSE)</f>
        <v>遊戯王</v>
      </c>
      <c r="N15" s="12" t="str">
        <f>VLOOKUP(SMALL(B:B,4),B:E,4,FALSE)</f>
        <v>M田M</v>
      </c>
    </row>
    <row r="16" spans="4:14" ht="21">
      <c r="D16" s="7" t="s">
        <v>33</v>
      </c>
      <c r="E16" s="11" t="s">
        <v>55</v>
      </c>
      <c r="L16" s="4" t="s">
        <v>24</v>
      </c>
      <c r="M16" s="8" t="str">
        <f>VLOOKUP(LARGE(B:B,5),B:E,4,FALSE)</f>
        <v>としとし</v>
      </c>
      <c r="N16" s="12" t="str">
        <f>VLOOKUP(SMALL(B:B,5),B:E,4,FALSE)</f>
        <v>Ｋ西</v>
      </c>
    </row>
    <row r="17" spans="1:14" ht="21">
      <c r="A17" s="2">
        <v>51.89</v>
      </c>
      <c r="B17" s="2">
        <v>5.65</v>
      </c>
      <c r="C17" s="2">
        <v>19.45</v>
      </c>
      <c r="D17" s="7" t="s">
        <v>57</v>
      </c>
      <c r="E17" s="11" t="s">
        <v>56</v>
      </c>
      <c r="M17" s="8"/>
      <c r="N17" s="8"/>
    </row>
    <row r="18" spans="1:17" ht="21">
      <c r="A18" s="2">
        <v>64.91</v>
      </c>
      <c r="B18" s="2">
        <v>12.46</v>
      </c>
      <c r="C18" s="2">
        <v>27.55</v>
      </c>
      <c r="D18" s="7" t="s">
        <v>58</v>
      </c>
      <c r="E18" s="2" t="s">
        <v>59</v>
      </c>
      <c r="F18" s="2" t="s">
        <v>27</v>
      </c>
      <c r="M18" s="10" t="s">
        <v>39</v>
      </c>
      <c r="N18" s="10" t="s">
        <v>40</v>
      </c>
      <c r="O18" s="4"/>
      <c r="P18" s="4"/>
      <c r="Q18" s="4"/>
    </row>
    <row r="19" spans="1:14" ht="21">
      <c r="A19" s="2">
        <v>58.8</v>
      </c>
      <c r="B19" s="2">
        <v>3.87</v>
      </c>
      <c r="C19" s="2">
        <v>13.35</v>
      </c>
      <c r="D19" s="7" t="s">
        <v>11</v>
      </c>
      <c r="E19" s="2" t="s">
        <v>60</v>
      </c>
      <c r="L19" s="4" t="s">
        <v>20</v>
      </c>
      <c r="M19" s="8" t="str">
        <f>VLOOKUP(LARGE(C:C,1),C:E,3,FALSE)</f>
        <v>かずほ</v>
      </c>
      <c r="N19" s="12" t="str">
        <f>VLOOKUP(SMALL(C:C,1),C:E,3,FALSE)</f>
        <v>たかこ</v>
      </c>
    </row>
    <row r="20" spans="1:14" ht="21">
      <c r="A20" s="2">
        <v>52.33</v>
      </c>
      <c r="B20" s="2">
        <v>5.87</v>
      </c>
      <c r="C20" s="2">
        <v>17.18</v>
      </c>
      <c r="D20" s="2" t="s">
        <v>17</v>
      </c>
      <c r="E20" s="2" t="s">
        <v>61</v>
      </c>
      <c r="F20" s="2" t="s">
        <v>25</v>
      </c>
      <c r="L20" s="4" t="s">
        <v>21</v>
      </c>
      <c r="M20" s="8" t="str">
        <f>VLOOKUP(LARGE(C:C,2),C:E,3,FALSE)</f>
        <v>かすみ</v>
      </c>
      <c r="N20" s="12" t="str">
        <f>VLOOKUP(SMALL(C:C,2),C:E,3,FALSE)</f>
        <v>M田M</v>
      </c>
    </row>
    <row r="21" spans="1:14" ht="21">
      <c r="A21" s="2">
        <v>54.93</v>
      </c>
      <c r="B21" s="2">
        <v>5.78</v>
      </c>
      <c r="C21" s="2">
        <v>15.82</v>
      </c>
      <c r="D21" s="2" t="s">
        <v>7</v>
      </c>
      <c r="E21" s="2" t="s">
        <v>62</v>
      </c>
      <c r="F21" s="2" t="s">
        <v>27</v>
      </c>
      <c r="L21" s="4" t="s">
        <v>22</v>
      </c>
      <c r="M21" s="8" t="str">
        <f>VLOOKUP(LARGE(C:C,3),C:E,3,FALSE)</f>
        <v>まえたつ</v>
      </c>
      <c r="N21" s="12" t="str">
        <f>VLOOKUP(SMALL(C:C,3),C:E,3,FALSE)</f>
        <v>ちゅっぴー</v>
      </c>
    </row>
    <row r="22" spans="1:14" ht="21">
      <c r="A22" s="2">
        <v>43.22</v>
      </c>
      <c r="B22" s="2">
        <v>10.51</v>
      </c>
      <c r="C22" s="2">
        <v>17.8</v>
      </c>
      <c r="D22" s="7" t="s">
        <v>33</v>
      </c>
      <c r="E22" s="2" t="s">
        <v>63</v>
      </c>
      <c r="F22" s="2" t="s">
        <v>25</v>
      </c>
      <c r="L22" s="4" t="s">
        <v>23</v>
      </c>
      <c r="M22" s="8" t="str">
        <f>VLOOKUP(LARGE(C:C,4),C:E,3,FALSE)</f>
        <v>ＫＨ</v>
      </c>
      <c r="N22" s="12" t="str">
        <f>VLOOKUP(SMALL(C:C,4),C:E,3,FALSE)</f>
        <v>Ｋ西</v>
      </c>
    </row>
    <row r="23" spans="1:14" ht="21">
      <c r="A23" s="2">
        <v>44.28</v>
      </c>
      <c r="B23" s="2">
        <v>8.96</v>
      </c>
      <c r="C23" s="2">
        <v>19.72</v>
      </c>
      <c r="D23" s="7" t="s">
        <v>68</v>
      </c>
      <c r="E23" s="2" t="s">
        <v>64</v>
      </c>
      <c r="F23" s="2" t="s">
        <v>25</v>
      </c>
      <c r="L23" s="4" t="s">
        <v>24</v>
      </c>
      <c r="M23" s="8" t="str">
        <f>VLOOKUP(LARGE(C:C,5),C:E,3,FALSE)</f>
        <v>ＵＴ</v>
      </c>
      <c r="N23" s="12" t="str">
        <f>VLOOKUP(SMALL(C:C,5),C:E,3,FALSE)</f>
        <v>ＨＧＭ</v>
      </c>
    </row>
    <row r="24" spans="1:6" ht="21">
      <c r="A24" s="2">
        <v>55.24</v>
      </c>
      <c r="B24" s="2">
        <v>6.46</v>
      </c>
      <c r="C24" s="2">
        <v>16.41</v>
      </c>
      <c r="D24" s="2" t="s">
        <v>17</v>
      </c>
      <c r="E24" s="2" t="s">
        <v>65</v>
      </c>
      <c r="F24" s="2" t="s">
        <v>25</v>
      </c>
    </row>
    <row r="25" spans="1:6" ht="21">
      <c r="A25" s="2">
        <v>46.57</v>
      </c>
      <c r="B25" s="2">
        <v>9.31</v>
      </c>
      <c r="C25" s="2">
        <v>16.4</v>
      </c>
      <c r="D25" s="7" t="s">
        <v>28</v>
      </c>
      <c r="E25" s="2" t="s">
        <v>66</v>
      </c>
      <c r="F25" s="2" t="s">
        <v>25</v>
      </c>
    </row>
    <row r="26" spans="1:6" ht="21">
      <c r="A26" s="2">
        <v>49.18</v>
      </c>
      <c r="B26" s="2">
        <v>6.22</v>
      </c>
      <c r="C26" s="2">
        <v>18.65</v>
      </c>
      <c r="D26" s="7" t="s">
        <v>28</v>
      </c>
      <c r="E26" s="2" t="s">
        <v>31</v>
      </c>
      <c r="F26" s="2" t="s">
        <v>25</v>
      </c>
    </row>
    <row r="27" spans="1:6" ht="21">
      <c r="A27" s="2">
        <v>51.79</v>
      </c>
      <c r="B27" s="2">
        <v>6.45</v>
      </c>
      <c r="C27" s="2">
        <v>18.47</v>
      </c>
      <c r="D27" s="7"/>
      <c r="E27" s="2" t="s">
        <v>67</v>
      </c>
      <c r="F27" s="2" t="s">
        <v>27</v>
      </c>
    </row>
    <row r="28" spans="1:6" ht="21">
      <c r="A28" s="2">
        <v>45.07</v>
      </c>
      <c r="B28" s="2">
        <v>10.27</v>
      </c>
      <c r="C28" s="2">
        <v>18.26</v>
      </c>
      <c r="D28" s="7" t="s">
        <v>45</v>
      </c>
      <c r="E28" s="2" t="s">
        <v>69</v>
      </c>
      <c r="F28" s="2" t="s">
        <v>25</v>
      </c>
    </row>
    <row r="29" spans="1:6" ht="21">
      <c r="A29" s="2">
        <v>50.93</v>
      </c>
      <c r="B29" s="2">
        <v>7.03</v>
      </c>
      <c r="C29" s="2">
        <v>18.98</v>
      </c>
      <c r="D29" s="7" t="s">
        <v>1</v>
      </c>
      <c r="E29" s="2" t="s">
        <v>70</v>
      </c>
      <c r="F29" s="2" t="s">
        <v>25</v>
      </c>
    </row>
    <row r="30" spans="1:6" ht="21">
      <c r="A30" s="2">
        <v>49.02</v>
      </c>
      <c r="B30" s="2">
        <v>7.69</v>
      </c>
      <c r="C30" s="2">
        <v>19</v>
      </c>
      <c r="D30" s="7" t="s">
        <v>7</v>
      </c>
      <c r="E30" s="2" t="s">
        <v>71</v>
      </c>
      <c r="F30" s="2" t="s">
        <v>25</v>
      </c>
    </row>
    <row r="31" spans="1:6" ht="21">
      <c r="A31" s="2">
        <v>57.42</v>
      </c>
      <c r="B31" s="2">
        <v>3.3</v>
      </c>
      <c r="C31" s="2">
        <v>16.52</v>
      </c>
      <c r="D31" s="7" t="s">
        <v>28</v>
      </c>
      <c r="E31" s="2" t="s">
        <v>72</v>
      </c>
      <c r="F31" s="2" t="s">
        <v>27</v>
      </c>
    </row>
    <row r="32" spans="1:6" ht="21">
      <c r="A32" s="2">
        <v>46.3</v>
      </c>
      <c r="B32" s="2">
        <v>9.69</v>
      </c>
      <c r="C32" s="2">
        <v>19.85</v>
      </c>
      <c r="D32" s="7" t="s">
        <v>29</v>
      </c>
      <c r="E32" s="2" t="s">
        <v>73</v>
      </c>
      <c r="F32" s="2" t="s">
        <v>25</v>
      </c>
    </row>
    <row r="33" spans="1:6" ht="21">
      <c r="A33" s="2">
        <v>42.26</v>
      </c>
      <c r="B33" s="2">
        <v>10.36</v>
      </c>
      <c r="C33" s="2">
        <v>18.46</v>
      </c>
      <c r="D33" s="7" t="s">
        <v>28</v>
      </c>
      <c r="E33" s="2" t="s">
        <v>74</v>
      </c>
      <c r="F33" s="2" t="s">
        <v>25</v>
      </c>
    </row>
    <row r="34" spans="1:5" ht="21">
      <c r="A34" s="2">
        <v>47.02</v>
      </c>
      <c r="B34" s="2">
        <v>10.19</v>
      </c>
      <c r="C34" s="2">
        <v>15.37</v>
      </c>
      <c r="D34" s="7"/>
      <c r="E34" s="2" t="s">
        <v>75</v>
      </c>
    </row>
    <row r="35" spans="1:5" ht="21">
      <c r="A35" s="2">
        <v>44.57</v>
      </c>
      <c r="B35" s="2">
        <v>9.52</v>
      </c>
      <c r="C35" s="2">
        <v>20.03</v>
      </c>
      <c r="D35" s="7" t="s">
        <v>28</v>
      </c>
      <c r="E35" s="2" t="s">
        <v>77</v>
      </c>
    </row>
    <row r="36" spans="1:5" ht="21">
      <c r="A36" s="2">
        <v>54.52</v>
      </c>
      <c r="B36" s="2">
        <v>6.73</v>
      </c>
      <c r="C36" s="2">
        <v>15.5</v>
      </c>
      <c r="D36" s="7" t="s">
        <v>28</v>
      </c>
      <c r="E36" s="2" t="s">
        <v>78</v>
      </c>
    </row>
    <row r="37" spans="1:6" ht="21">
      <c r="A37" s="2">
        <v>41.5</v>
      </c>
      <c r="B37" s="2">
        <v>11.4</v>
      </c>
      <c r="C37" s="2">
        <v>18.8</v>
      </c>
      <c r="D37" s="7" t="s">
        <v>33</v>
      </c>
      <c r="E37" s="2" t="s">
        <v>79</v>
      </c>
      <c r="F37" s="2" t="s">
        <v>25</v>
      </c>
    </row>
    <row r="38" spans="1:6" ht="21">
      <c r="A38" s="2">
        <v>53.48</v>
      </c>
      <c r="B38" s="2">
        <v>5.88</v>
      </c>
      <c r="C38" s="2">
        <v>18.41</v>
      </c>
      <c r="D38" s="2" t="s">
        <v>14</v>
      </c>
      <c r="E38" s="2" t="s">
        <v>80</v>
      </c>
      <c r="F38" s="2" t="s">
        <v>25</v>
      </c>
    </row>
    <row r="39" spans="1:6" ht="21">
      <c r="A39" s="2">
        <v>52.08</v>
      </c>
      <c r="B39" s="2">
        <v>7.63</v>
      </c>
      <c r="C39" s="2">
        <v>17.62</v>
      </c>
      <c r="D39" s="7" t="s">
        <v>28</v>
      </c>
      <c r="E39" s="2" t="s">
        <v>81</v>
      </c>
      <c r="F39" s="2" t="s">
        <v>27</v>
      </c>
    </row>
    <row r="40" spans="1:6" ht="21">
      <c r="A40" s="2">
        <v>63.44</v>
      </c>
      <c r="B40" s="2">
        <v>0.83</v>
      </c>
      <c r="C40" s="2">
        <v>10.71</v>
      </c>
      <c r="D40" s="7" t="s">
        <v>28</v>
      </c>
      <c r="E40" s="2" t="s">
        <v>82</v>
      </c>
      <c r="F40" s="2" t="s">
        <v>27</v>
      </c>
    </row>
    <row r="41" spans="1:6" ht="21">
      <c r="A41" s="2">
        <v>49.2</v>
      </c>
      <c r="B41" s="2">
        <v>7.7</v>
      </c>
      <c r="C41" s="2">
        <v>17.91</v>
      </c>
      <c r="D41" s="7" t="s">
        <v>34</v>
      </c>
      <c r="E41" s="2" t="s">
        <v>85</v>
      </c>
      <c r="F41" s="2" t="s">
        <v>25</v>
      </c>
    </row>
    <row r="42" ht="21">
      <c r="D42" s="7"/>
    </row>
    <row r="43" spans="1:6" ht="21">
      <c r="A43" s="2">
        <v>43.84</v>
      </c>
      <c r="B43" s="2">
        <v>9.64</v>
      </c>
      <c r="C43" s="2">
        <v>19.2</v>
      </c>
      <c r="D43" s="2" t="s">
        <v>1</v>
      </c>
      <c r="E43" s="2" t="s">
        <v>76</v>
      </c>
      <c r="F43" s="2" t="s">
        <v>25</v>
      </c>
    </row>
    <row r="44" spans="1:6" ht="21">
      <c r="A44" s="2">
        <v>43.73</v>
      </c>
      <c r="B44" s="2">
        <v>10.21</v>
      </c>
      <c r="C44" s="2">
        <v>18.37</v>
      </c>
      <c r="D44" s="7" t="s">
        <v>29</v>
      </c>
      <c r="E44" s="2" t="s">
        <v>32</v>
      </c>
      <c r="F44" s="2" t="s">
        <v>25</v>
      </c>
    </row>
    <row r="45" spans="1:6" ht="21">
      <c r="A45" s="2">
        <v>40.87</v>
      </c>
      <c r="B45" s="2">
        <v>10.12</v>
      </c>
      <c r="C45" s="2">
        <v>18.4</v>
      </c>
      <c r="D45" s="7" t="s">
        <v>7</v>
      </c>
      <c r="E45" s="2" t="s">
        <v>83</v>
      </c>
      <c r="F45" s="2" t="s">
        <v>25</v>
      </c>
    </row>
    <row r="46" spans="1:6" ht="21">
      <c r="A46" s="2">
        <v>45.96</v>
      </c>
      <c r="B46" s="2">
        <v>8.6</v>
      </c>
      <c r="C46" s="2">
        <v>19.58</v>
      </c>
      <c r="D46" s="2" t="s">
        <v>7</v>
      </c>
      <c r="E46" s="2" t="s">
        <v>84</v>
      </c>
      <c r="F46" s="2" t="s">
        <v>25</v>
      </c>
    </row>
    <row r="47" spans="1:6" ht="21">
      <c r="A47" s="2">
        <v>51.89</v>
      </c>
      <c r="B47" s="2">
        <v>5.18</v>
      </c>
      <c r="C47" s="2">
        <v>17.3</v>
      </c>
      <c r="D47" s="2" t="s">
        <v>1</v>
      </c>
      <c r="E47" s="2" t="s">
        <v>86</v>
      </c>
      <c r="F47" s="2" t="s">
        <v>27</v>
      </c>
    </row>
    <row r="48" spans="1:6" ht="21">
      <c r="A48" s="2">
        <v>50.83</v>
      </c>
      <c r="B48" s="2">
        <v>6.8</v>
      </c>
      <c r="C48" s="2">
        <v>18.46</v>
      </c>
      <c r="D48" s="7" t="s">
        <v>1</v>
      </c>
      <c r="E48" s="2" t="s">
        <v>87</v>
      </c>
      <c r="F48" s="2" t="s">
        <v>27</v>
      </c>
    </row>
    <row r="49" spans="1:6" ht="21">
      <c r="A49" s="2">
        <v>58.01</v>
      </c>
      <c r="B49" s="2">
        <v>3.54</v>
      </c>
      <c r="C49" s="2">
        <v>15.34</v>
      </c>
      <c r="D49" s="2" t="s">
        <v>29</v>
      </c>
      <c r="E49" s="2" t="s">
        <v>88</v>
      </c>
      <c r="F49" s="2" t="s">
        <v>27</v>
      </c>
    </row>
    <row r="50" spans="1:6" ht="21">
      <c r="A50" s="2">
        <v>47.5</v>
      </c>
      <c r="B50" s="2">
        <v>7.95</v>
      </c>
      <c r="C50" s="2">
        <v>17.9</v>
      </c>
      <c r="D50" s="2" t="s">
        <v>1</v>
      </c>
      <c r="E50" s="2" t="s">
        <v>89</v>
      </c>
      <c r="F50" s="2" t="s">
        <v>25</v>
      </c>
    </row>
    <row r="51" spans="1:6" ht="21">
      <c r="A51" s="2">
        <v>59.13</v>
      </c>
      <c r="B51" s="2">
        <v>5.15</v>
      </c>
      <c r="C51" s="2">
        <v>13.13</v>
      </c>
      <c r="D51" s="2" t="s">
        <v>1</v>
      </c>
      <c r="E51" s="2" t="s">
        <v>90</v>
      </c>
      <c r="F51" s="2" t="s">
        <v>27</v>
      </c>
    </row>
    <row r="52" spans="1:6" ht="21">
      <c r="A52" s="2">
        <v>47.24</v>
      </c>
      <c r="B52" s="2">
        <v>10.24</v>
      </c>
      <c r="C52" s="2">
        <v>21.89</v>
      </c>
      <c r="D52" s="2" t="s">
        <v>28</v>
      </c>
      <c r="E52" s="2" t="s">
        <v>91</v>
      </c>
      <c r="F52" s="2" t="s">
        <v>27</v>
      </c>
    </row>
    <row r="53" spans="1:6" ht="21">
      <c r="A53" s="2">
        <v>52.23</v>
      </c>
      <c r="B53" s="2">
        <v>6.42</v>
      </c>
      <c r="C53" s="2">
        <v>18.33</v>
      </c>
      <c r="D53" s="2" t="s">
        <v>1</v>
      </c>
      <c r="E53" s="2" t="s">
        <v>92</v>
      </c>
      <c r="F53" s="2" t="s">
        <v>25</v>
      </c>
    </row>
    <row r="54" spans="1:6" ht="21">
      <c r="A54" s="2">
        <v>53.48</v>
      </c>
      <c r="B54" s="2">
        <v>6.58</v>
      </c>
      <c r="C54" s="2">
        <v>17.1</v>
      </c>
      <c r="D54" s="2" t="s">
        <v>1</v>
      </c>
      <c r="E54" s="2" t="s">
        <v>93</v>
      </c>
      <c r="F54" s="2" t="s">
        <v>25</v>
      </c>
    </row>
    <row r="57" spans="1:6" ht="21">
      <c r="A57" s="2">
        <v>52.83</v>
      </c>
      <c r="B57" s="2">
        <v>7.48</v>
      </c>
      <c r="C57" s="2">
        <v>18.22</v>
      </c>
      <c r="D57" s="2" t="s">
        <v>28</v>
      </c>
      <c r="E57" s="2" t="s">
        <v>94</v>
      </c>
      <c r="F57" s="2" t="s">
        <v>25</v>
      </c>
    </row>
    <row r="58" spans="1:6" ht="21">
      <c r="A58" s="2">
        <v>50.55</v>
      </c>
      <c r="B58" s="2">
        <v>6.13</v>
      </c>
      <c r="C58" s="2">
        <v>18.08</v>
      </c>
      <c r="D58" s="2" t="s">
        <v>28</v>
      </c>
      <c r="E58" s="2" t="s">
        <v>95</v>
      </c>
      <c r="F58" s="2" t="s">
        <v>25</v>
      </c>
    </row>
    <row r="59" spans="1:6" ht="21">
      <c r="A59" s="2">
        <v>56.77</v>
      </c>
      <c r="B59" s="2">
        <v>7.81</v>
      </c>
      <c r="C59" s="2">
        <v>13.19</v>
      </c>
      <c r="D59" s="2" t="s">
        <v>1</v>
      </c>
      <c r="E59" s="2" t="s">
        <v>96</v>
      </c>
      <c r="F59" s="2" t="s">
        <v>25</v>
      </c>
    </row>
    <row r="60" spans="1:6" ht="21">
      <c r="A60" s="2">
        <v>48.41</v>
      </c>
      <c r="B60" s="2">
        <v>8.04</v>
      </c>
      <c r="C60" s="2">
        <v>17.14</v>
      </c>
      <c r="D60" s="2" t="s">
        <v>29</v>
      </c>
      <c r="E60" s="2" t="s">
        <v>97</v>
      </c>
      <c r="F60" s="2" t="s">
        <v>25</v>
      </c>
    </row>
    <row r="61" spans="1:6" ht="21">
      <c r="A61" s="2">
        <v>63.57</v>
      </c>
      <c r="B61" s="2">
        <v>1.96</v>
      </c>
      <c r="C61" s="2">
        <v>4.11</v>
      </c>
      <c r="D61" s="7" t="s">
        <v>68</v>
      </c>
      <c r="E61" s="2" t="s">
        <v>98</v>
      </c>
      <c r="F61" s="2" t="s">
        <v>27</v>
      </c>
    </row>
    <row r="62" spans="1:6" ht="21">
      <c r="A62" s="2">
        <v>60.48</v>
      </c>
      <c r="B62" s="2">
        <v>3.39</v>
      </c>
      <c r="C62" s="2">
        <v>12.95</v>
      </c>
      <c r="D62" s="7" t="s">
        <v>68</v>
      </c>
      <c r="E62" s="2" t="s">
        <v>99</v>
      </c>
      <c r="F62" s="2" t="s">
        <v>25</v>
      </c>
    </row>
    <row r="63" spans="1:6" ht="21">
      <c r="A63" s="2">
        <v>41.41</v>
      </c>
      <c r="B63" s="2">
        <v>9.74</v>
      </c>
      <c r="C63" s="2">
        <v>18.28</v>
      </c>
      <c r="D63" s="2" t="s">
        <v>7</v>
      </c>
      <c r="E63" s="2" t="s">
        <v>100</v>
      </c>
      <c r="F63" s="2" t="s">
        <v>25</v>
      </c>
    </row>
    <row r="64" spans="1:5" ht="21">
      <c r="A64" s="2">
        <v>41.93</v>
      </c>
      <c r="B64" s="2">
        <v>9.8</v>
      </c>
      <c r="C64" s="2">
        <v>18.53</v>
      </c>
      <c r="D64" s="2" t="s">
        <v>29</v>
      </c>
      <c r="E64" s="2" t="s">
        <v>101</v>
      </c>
    </row>
    <row r="65" spans="1:6" ht="21">
      <c r="A65" s="2">
        <v>46.87</v>
      </c>
      <c r="B65" s="2">
        <v>7.59</v>
      </c>
      <c r="C65" s="2">
        <v>18.45</v>
      </c>
      <c r="D65" s="2" t="s">
        <v>28</v>
      </c>
      <c r="E65" s="2" t="s">
        <v>102</v>
      </c>
      <c r="F65" s="2" t="s">
        <v>25</v>
      </c>
    </row>
    <row r="66" spans="1:6" ht="21">
      <c r="A66" s="2">
        <v>60.51</v>
      </c>
      <c r="B66" s="2">
        <v>4.45</v>
      </c>
      <c r="C66" s="2">
        <v>11.32</v>
      </c>
      <c r="D66" s="2" t="s">
        <v>28</v>
      </c>
      <c r="E66" s="2" t="s">
        <v>103</v>
      </c>
      <c r="F66" s="2" t="s">
        <v>25</v>
      </c>
    </row>
    <row r="67" spans="1:5" ht="21">
      <c r="A67" s="2">
        <v>51.51</v>
      </c>
      <c r="B67" s="2">
        <v>8.61</v>
      </c>
      <c r="C67" s="2">
        <v>17.12</v>
      </c>
      <c r="D67" s="2" t="s">
        <v>29</v>
      </c>
      <c r="E67" s="2" t="s">
        <v>104</v>
      </c>
    </row>
    <row r="68" spans="1:5" ht="21">
      <c r="A68" s="2">
        <v>49.09</v>
      </c>
      <c r="B68" s="2">
        <v>6.36</v>
      </c>
      <c r="C68" s="2">
        <v>15.23</v>
      </c>
      <c r="D68" s="2" t="s">
        <v>30</v>
      </c>
      <c r="E68" s="2" t="s">
        <v>105</v>
      </c>
    </row>
    <row r="69" spans="1:6" ht="21">
      <c r="A69" s="2">
        <v>44.39</v>
      </c>
      <c r="B69" s="2">
        <v>9.01</v>
      </c>
      <c r="C69" s="2">
        <v>17.87</v>
      </c>
      <c r="D69" s="2" t="s">
        <v>28</v>
      </c>
      <c r="E69" s="2" t="s">
        <v>106</v>
      </c>
      <c r="F69" s="2" t="s">
        <v>12</v>
      </c>
    </row>
    <row r="70" spans="1:6" ht="21">
      <c r="A70" s="2">
        <v>48.42</v>
      </c>
      <c r="B70" s="2">
        <v>7.93</v>
      </c>
      <c r="C70" s="2">
        <v>16.19</v>
      </c>
      <c r="D70" s="2" t="s">
        <v>30</v>
      </c>
      <c r="E70" s="2" t="s">
        <v>107</v>
      </c>
      <c r="F70" s="2" t="s">
        <v>25</v>
      </c>
    </row>
    <row r="71" spans="1:6" ht="21">
      <c r="A71" s="2">
        <v>63.2</v>
      </c>
      <c r="B71" s="2">
        <v>1.47</v>
      </c>
      <c r="C71" s="2">
        <v>7.98</v>
      </c>
      <c r="D71" s="2" t="s">
        <v>28</v>
      </c>
      <c r="E71" s="2" t="s">
        <v>108</v>
      </c>
      <c r="F71" s="2" t="s">
        <v>25</v>
      </c>
    </row>
    <row r="72" spans="1:6" ht="21">
      <c r="A72" s="2">
        <v>58.26</v>
      </c>
      <c r="B72" s="2">
        <v>5.13</v>
      </c>
      <c r="C72" s="2">
        <v>13.72</v>
      </c>
      <c r="D72" s="2" t="s">
        <v>28</v>
      </c>
      <c r="E72" s="2" t="s">
        <v>109</v>
      </c>
      <c r="F72" s="2" t="s">
        <v>25</v>
      </c>
    </row>
    <row r="73" spans="1:6" ht="21">
      <c r="A73" s="2">
        <v>62.36</v>
      </c>
      <c r="B73" s="2">
        <v>2.67</v>
      </c>
      <c r="C73" s="2">
        <v>11.75</v>
      </c>
      <c r="D73" s="2" t="s">
        <v>33</v>
      </c>
      <c r="E73" s="2" t="s">
        <v>110</v>
      </c>
      <c r="F73" s="2" t="s">
        <v>27</v>
      </c>
    </row>
    <row r="74" spans="1:6" ht="21">
      <c r="A74" s="2">
        <v>48.13</v>
      </c>
      <c r="B74" s="2">
        <v>7.03</v>
      </c>
      <c r="C74" s="2">
        <v>19.44</v>
      </c>
      <c r="D74" s="2" t="s">
        <v>28</v>
      </c>
      <c r="E74" s="2" t="s">
        <v>43</v>
      </c>
      <c r="F74" s="2" t="s">
        <v>25</v>
      </c>
    </row>
    <row r="75" spans="1:6" ht="21">
      <c r="A75" s="2">
        <v>44.29</v>
      </c>
      <c r="B75" s="2">
        <v>10.95</v>
      </c>
      <c r="C75" s="2">
        <v>17.04</v>
      </c>
      <c r="D75" s="2" t="s">
        <v>33</v>
      </c>
      <c r="E75" s="2" t="s">
        <v>111</v>
      </c>
      <c r="F75" s="2" t="s">
        <v>12</v>
      </c>
    </row>
    <row r="76" spans="1:6" ht="21">
      <c r="A76" s="2">
        <v>52.13</v>
      </c>
      <c r="B76" s="2">
        <v>6.49</v>
      </c>
      <c r="C76" s="2">
        <v>18.05</v>
      </c>
      <c r="D76" s="2" t="s">
        <v>28</v>
      </c>
      <c r="E76" s="2" t="s">
        <v>112</v>
      </c>
      <c r="F76" s="2" t="s">
        <v>12</v>
      </c>
    </row>
  </sheetData>
  <sheetProtection/>
  <dataValidations count="4">
    <dataValidation type="list" allowBlank="1" showInputMessage="1" showErrorMessage="1" sqref="F4:F6551">
      <formula1>$S$1:$S$2</formula1>
    </dataValidation>
    <dataValidation type="list" allowBlank="1" showInputMessage="1" showErrorMessage="1" sqref="D10:D17 D4631:D6776 D22:D23 D25:D35 D61:D62">
      <formula1>$R$1:$R$5</formula1>
    </dataValidation>
    <dataValidation type="list" allowBlank="1" showInputMessage="1" showErrorMessage="1" sqref="D18">
      <formula1>$R$1:$R$6</formula1>
    </dataValidation>
    <dataValidation type="list" allowBlank="1" showInputMessage="1" sqref="D36:D37 D48:D52 D39:D42 D44:D45 D54:D60 D63:D4630">
      <formula1>$R$1:$R$5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F3" sqref="F3:I70"/>
    </sheetView>
  </sheetViews>
  <sheetFormatPr defaultColWidth="9.00390625" defaultRowHeight="13.5"/>
  <cols>
    <col min="1" max="1" width="9.75390625" style="2" customWidth="1"/>
    <col min="2" max="2" width="19.75390625" style="2" customWidth="1"/>
    <col min="3" max="3" width="17.25390625" style="2" customWidth="1"/>
    <col min="4" max="4" width="6.375" style="2" customWidth="1"/>
    <col min="6" max="6" width="9.75390625" style="2" customWidth="1"/>
    <col min="7" max="7" width="19.75390625" style="2" customWidth="1"/>
    <col min="8" max="8" width="17.25390625" style="2" customWidth="1"/>
    <col min="9" max="9" width="6.375" style="2" customWidth="1"/>
  </cols>
  <sheetData>
    <row r="1" spans="1:9" ht="21">
      <c r="A1" s="2" t="s">
        <v>8</v>
      </c>
      <c r="B1" s="2" t="s">
        <v>2</v>
      </c>
      <c r="C1" s="2" t="s">
        <v>0</v>
      </c>
      <c r="D1" s="2" t="s">
        <v>13</v>
      </c>
      <c r="F1" s="2" t="s">
        <v>8</v>
      </c>
      <c r="G1" s="2" t="s">
        <v>2</v>
      </c>
      <c r="H1" s="2" t="s">
        <v>0</v>
      </c>
      <c r="I1" s="2" t="s">
        <v>13</v>
      </c>
    </row>
    <row r="2" spans="1:6" ht="21">
      <c r="A2" s="2" t="s">
        <v>4</v>
      </c>
      <c r="F2" s="2" t="s">
        <v>4</v>
      </c>
    </row>
    <row r="3" spans="1:9" ht="21">
      <c r="A3" s="2">
        <v>40.46</v>
      </c>
      <c r="B3" s="2" t="s">
        <v>1</v>
      </c>
      <c r="C3" s="2" t="s">
        <v>47</v>
      </c>
      <c r="D3" s="2" t="s">
        <v>25</v>
      </c>
      <c r="F3" s="2">
        <v>65.44</v>
      </c>
      <c r="G3" s="2" t="s">
        <v>41</v>
      </c>
      <c r="H3" s="2" t="s">
        <v>46</v>
      </c>
      <c r="I3" s="2" t="s">
        <v>25</v>
      </c>
    </row>
    <row r="4" spans="1:9" ht="21">
      <c r="A4" s="2">
        <v>40.87</v>
      </c>
      <c r="B4" s="7" t="s">
        <v>7</v>
      </c>
      <c r="C4" s="2" t="s">
        <v>83</v>
      </c>
      <c r="D4" s="2" t="s">
        <v>25</v>
      </c>
      <c r="F4" s="2">
        <v>64.91</v>
      </c>
      <c r="G4" s="7" t="s">
        <v>58</v>
      </c>
      <c r="H4" s="2" t="s">
        <v>59</v>
      </c>
      <c r="I4" s="2" t="s">
        <v>27</v>
      </c>
    </row>
    <row r="5" spans="1:9" ht="21">
      <c r="A5" s="2">
        <v>41.41</v>
      </c>
      <c r="B5" s="2" t="s">
        <v>7</v>
      </c>
      <c r="C5" s="2" t="s">
        <v>100</v>
      </c>
      <c r="D5" s="2" t="s">
        <v>25</v>
      </c>
      <c r="F5" s="2">
        <v>64.69</v>
      </c>
      <c r="G5" s="7" t="s">
        <v>17</v>
      </c>
      <c r="H5" s="2" t="s">
        <v>51</v>
      </c>
      <c r="I5" s="2" t="s">
        <v>27</v>
      </c>
    </row>
    <row r="6" spans="1:9" ht="21">
      <c r="A6" s="2">
        <v>41.5</v>
      </c>
      <c r="B6" s="7" t="s">
        <v>33</v>
      </c>
      <c r="C6" s="2" t="s">
        <v>79</v>
      </c>
      <c r="D6" s="2" t="s">
        <v>25</v>
      </c>
      <c r="F6" s="2">
        <v>63.57</v>
      </c>
      <c r="G6" s="7" t="s">
        <v>68</v>
      </c>
      <c r="H6" s="2" t="s">
        <v>98</v>
      </c>
      <c r="I6" s="2" t="s">
        <v>27</v>
      </c>
    </row>
    <row r="7" spans="1:9" ht="21">
      <c r="A7" s="2">
        <v>41.93</v>
      </c>
      <c r="B7" s="2" t="s">
        <v>29</v>
      </c>
      <c r="C7" s="2" t="s">
        <v>101</v>
      </c>
      <c r="F7" s="2">
        <v>63.44</v>
      </c>
      <c r="G7" s="7" t="s">
        <v>28</v>
      </c>
      <c r="H7" s="2" t="s">
        <v>82</v>
      </c>
      <c r="I7" s="2" t="s">
        <v>27</v>
      </c>
    </row>
    <row r="8" spans="1:9" ht="21">
      <c r="A8" s="2">
        <v>42.26</v>
      </c>
      <c r="B8" s="7" t="s">
        <v>28</v>
      </c>
      <c r="C8" s="2" t="s">
        <v>74</v>
      </c>
      <c r="D8" s="2" t="s">
        <v>25</v>
      </c>
      <c r="F8" s="2">
        <v>63.2</v>
      </c>
      <c r="G8" s="2" t="s">
        <v>28</v>
      </c>
      <c r="H8" s="2" t="s">
        <v>108</v>
      </c>
      <c r="I8" s="2" t="s">
        <v>25</v>
      </c>
    </row>
    <row r="9" spans="1:9" ht="21">
      <c r="A9" s="2">
        <v>43.22</v>
      </c>
      <c r="B9" s="7" t="s">
        <v>33</v>
      </c>
      <c r="C9" s="2" t="s">
        <v>63</v>
      </c>
      <c r="D9" s="2" t="s">
        <v>25</v>
      </c>
      <c r="F9" s="2">
        <v>62.36</v>
      </c>
      <c r="G9" s="2" t="s">
        <v>33</v>
      </c>
      <c r="H9" s="2" t="s">
        <v>110</v>
      </c>
      <c r="I9" s="2" t="s">
        <v>27</v>
      </c>
    </row>
    <row r="10" spans="1:9" ht="21">
      <c r="A10" s="2">
        <v>43.73</v>
      </c>
      <c r="B10" s="7" t="s">
        <v>29</v>
      </c>
      <c r="C10" s="2" t="s">
        <v>32</v>
      </c>
      <c r="D10" s="2" t="s">
        <v>25</v>
      </c>
      <c r="F10" s="2">
        <v>60.51</v>
      </c>
      <c r="G10" s="2" t="s">
        <v>28</v>
      </c>
      <c r="H10" s="2" t="s">
        <v>103</v>
      </c>
      <c r="I10" s="2" t="s">
        <v>25</v>
      </c>
    </row>
    <row r="11" spans="1:9" ht="21">
      <c r="A11" s="2">
        <v>43.84</v>
      </c>
      <c r="B11" s="2" t="s">
        <v>1</v>
      </c>
      <c r="C11" s="2" t="s">
        <v>76</v>
      </c>
      <c r="D11" s="2" t="s">
        <v>25</v>
      </c>
      <c r="F11" s="2">
        <v>60.48</v>
      </c>
      <c r="G11" s="7" t="s">
        <v>68</v>
      </c>
      <c r="H11" s="2" t="s">
        <v>99</v>
      </c>
      <c r="I11" s="2" t="s">
        <v>25</v>
      </c>
    </row>
    <row r="12" spans="1:9" ht="21">
      <c r="A12" s="2">
        <v>44.28</v>
      </c>
      <c r="B12" s="7" t="s">
        <v>68</v>
      </c>
      <c r="C12" s="2" t="s">
        <v>64</v>
      </c>
      <c r="D12" s="2" t="s">
        <v>25</v>
      </c>
      <c r="F12" s="2">
        <v>59.13</v>
      </c>
      <c r="G12" s="2" t="s">
        <v>1</v>
      </c>
      <c r="H12" s="2" t="s">
        <v>90</v>
      </c>
      <c r="I12" s="2" t="s">
        <v>27</v>
      </c>
    </row>
    <row r="13" spans="1:9" ht="21">
      <c r="A13" s="2">
        <v>44.29</v>
      </c>
      <c r="B13" s="2" t="s">
        <v>33</v>
      </c>
      <c r="C13" s="2" t="s">
        <v>111</v>
      </c>
      <c r="D13" s="2" t="s">
        <v>12</v>
      </c>
      <c r="F13" s="2">
        <v>59.05</v>
      </c>
      <c r="G13" s="2" t="s">
        <v>41</v>
      </c>
      <c r="H13" s="2" t="s">
        <v>42</v>
      </c>
      <c r="I13" s="2" t="s">
        <v>25</v>
      </c>
    </row>
    <row r="14" spans="1:8" ht="21">
      <c r="A14" s="2">
        <v>44.39</v>
      </c>
      <c r="B14" s="2" t="s">
        <v>28</v>
      </c>
      <c r="C14" s="2" t="s">
        <v>106</v>
      </c>
      <c r="D14" s="2" t="s">
        <v>12</v>
      </c>
      <c r="F14" s="2">
        <v>58.8</v>
      </c>
      <c r="G14" s="7" t="s">
        <v>11</v>
      </c>
      <c r="H14" s="2" t="s">
        <v>60</v>
      </c>
    </row>
    <row r="15" spans="1:9" ht="21">
      <c r="A15" s="2">
        <v>44.57</v>
      </c>
      <c r="B15" s="7" t="s">
        <v>28</v>
      </c>
      <c r="C15" s="2" t="s">
        <v>77</v>
      </c>
      <c r="F15" s="2">
        <v>58.26</v>
      </c>
      <c r="G15" s="2" t="s">
        <v>28</v>
      </c>
      <c r="H15" s="2" t="s">
        <v>109</v>
      </c>
      <c r="I15" s="2" t="s">
        <v>25</v>
      </c>
    </row>
    <row r="16" spans="1:9" ht="21">
      <c r="A16" s="2">
        <v>45.07</v>
      </c>
      <c r="B16" s="7" t="s">
        <v>45</v>
      </c>
      <c r="C16" s="2" t="s">
        <v>69</v>
      </c>
      <c r="D16" s="2" t="s">
        <v>25</v>
      </c>
      <c r="F16" s="2">
        <v>58.01</v>
      </c>
      <c r="G16" s="2" t="s">
        <v>29</v>
      </c>
      <c r="H16" s="2" t="s">
        <v>88</v>
      </c>
      <c r="I16" s="2" t="s">
        <v>27</v>
      </c>
    </row>
    <row r="17" spans="1:9" ht="21">
      <c r="A17" s="2">
        <v>45.7</v>
      </c>
      <c r="B17" s="7" t="s">
        <v>17</v>
      </c>
      <c r="C17" s="2" t="s">
        <v>50</v>
      </c>
      <c r="D17" s="2" t="s">
        <v>25</v>
      </c>
      <c r="F17" s="2">
        <v>57.99</v>
      </c>
      <c r="G17" s="7" t="s">
        <v>28</v>
      </c>
      <c r="H17" s="2" t="s">
        <v>53</v>
      </c>
      <c r="I17" s="2" t="s">
        <v>27</v>
      </c>
    </row>
    <row r="18" spans="1:9" ht="21">
      <c r="A18" s="2">
        <v>45.96</v>
      </c>
      <c r="B18" s="2" t="s">
        <v>7</v>
      </c>
      <c r="C18" s="2" t="s">
        <v>84</v>
      </c>
      <c r="D18" s="2" t="s">
        <v>25</v>
      </c>
      <c r="F18" s="2">
        <v>57.6</v>
      </c>
      <c r="G18" s="7" t="s">
        <v>28</v>
      </c>
      <c r="H18" s="2" t="s">
        <v>54</v>
      </c>
      <c r="I18" s="2" t="s">
        <v>25</v>
      </c>
    </row>
    <row r="19" spans="1:9" ht="21">
      <c r="A19" s="2">
        <v>46.3</v>
      </c>
      <c r="B19" s="7" t="s">
        <v>29</v>
      </c>
      <c r="C19" s="2" t="s">
        <v>73</v>
      </c>
      <c r="D19" s="2" t="s">
        <v>25</v>
      </c>
      <c r="F19" s="2">
        <v>57.42</v>
      </c>
      <c r="G19" s="7" t="s">
        <v>28</v>
      </c>
      <c r="H19" s="2" t="s">
        <v>72</v>
      </c>
      <c r="I19" s="2" t="s">
        <v>27</v>
      </c>
    </row>
    <row r="20" spans="1:9" ht="21">
      <c r="A20" s="2">
        <v>46.57</v>
      </c>
      <c r="B20" s="7" t="s">
        <v>28</v>
      </c>
      <c r="C20" s="2" t="s">
        <v>66</v>
      </c>
      <c r="D20" s="2" t="s">
        <v>25</v>
      </c>
      <c r="F20" s="2">
        <v>56.77</v>
      </c>
      <c r="G20" s="2" t="s">
        <v>1</v>
      </c>
      <c r="H20" s="2" t="s">
        <v>96</v>
      </c>
      <c r="I20" s="2" t="s">
        <v>25</v>
      </c>
    </row>
    <row r="21" spans="1:9" ht="21">
      <c r="A21" s="2">
        <v>46.87</v>
      </c>
      <c r="B21" s="2" t="s">
        <v>28</v>
      </c>
      <c r="C21" s="2" t="s">
        <v>102</v>
      </c>
      <c r="D21" s="2" t="s">
        <v>25</v>
      </c>
      <c r="F21" s="2">
        <v>55.24</v>
      </c>
      <c r="G21" s="2" t="s">
        <v>17</v>
      </c>
      <c r="H21" s="2" t="s">
        <v>65</v>
      </c>
      <c r="I21" s="2" t="s">
        <v>25</v>
      </c>
    </row>
    <row r="22" spans="1:9" ht="21">
      <c r="A22" s="2">
        <v>47.02</v>
      </c>
      <c r="B22" s="7"/>
      <c r="C22" s="2" t="s">
        <v>75</v>
      </c>
      <c r="F22" s="2">
        <v>54.93</v>
      </c>
      <c r="G22" s="2" t="s">
        <v>7</v>
      </c>
      <c r="H22" s="2" t="s">
        <v>62</v>
      </c>
      <c r="I22" s="2" t="s">
        <v>27</v>
      </c>
    </row>
    <row r="23" spans="1:8" ht="21">
      <c r="A23" s="2">
        <v>47.24</v>
      </c>
      <c r="B23" s="2" t="s">
        <v>28</v>
      </c>
      <c r="C23" s="2" t="s">
        <v>91</v>
      </c>
      <c r="D23" s="2" t="s">
        <v>27</v>
      </c>
      <c r="F23" s="2">
        <v>54.52</v>
      </c>
      <c r="G23" s="7" t="s">
        <v>28</v>
      </c>
      <c r="H23" s="2" t="s">
        <v>78</v>
      </c>
    </row>
    <row r="24" spans="1:9" ht="21">
      <c r="A24" s="2">
        <v>47.5</v>
      </c>
      <c r="B24" s="2" t="s">
        <v>1</v>
      </c>
      <c r="C24" s="2" t="s">
        <v>89</v>
      </c>
      <c r="D24" s="2" t="s">
        <v>25</v>
      </c>
      <c r="F24" s="2">
        <v>53.48</v>
      </c>
      <c r="G24" s="2" t="s">
        <v>14</v>
      </c>
      <c r="H24" s="2" t="s">
        <v>80</v>
      </c>
      <c r="I24" s="2" t="s">
        <v>25</v>
      </c>
    </row>
    <row r="25" spans="1:9" ht="21">
      <c r="A25" s="2">
        <v>48.13</v>
      </c>
      <c r="B25" s="2" t="s">
        <v>28</v>
      </c>
      <c r="C25" s="2" t="s">
        <v>43</v>
      </c>
      <c r="D25" s="2" t="s">
        <v>25</v>
      </c>
      <c r="F25" s="2">
        <v>53.48</v>
      </c>
      <c r="G25" s="2" t="s">
        <v>1</v>
      </c>
      <c r="H25" s="2" t="s">
        <v>93</v>
      </c>
      <c r="I25" s="2" t="s">
        <v>25</v>
      </c>
    </row>
    <row r="26" spans="1:9" ht="21">
      <c r="A26" s="2">
        <v>48.41</v>
      </c>
      <c r="B26" s="2" t="s">
        <v>29</v>
      </c>
      <c r="C26" s="2" t="s">
        <v>97</v>
      </c>
      <c r="D26" s="2" t="s">
        <v>25</v>
      </c>
      <c r="F26" s="2">
        <v>52.83</v>
      </c>
      <c r="G26" s="2" t="s">
        <v>28</v>
      </c>
      <c r="H26" s="2" t="s">
        <v>94</v>
      </c>
      <c r="I26" s="2" t="s">
        <v>25</v>
      </c>
    </row>
    <row r="27" spans="1:9" ht="21">
      <c r="A27" s="2">
        <v>48.42</v>
      </c>
      <c r="B27" s="2" t="s">
        <v>30</v>
      </c>
      <c r="C27" s="2" t="s">
        <v>107</v>
      </c>
      <c r="D27" s="2" t="s">
        <v>25</v>
      </c>
      <c r="F27" s="2">
        <v>52.33</v>
      </c>
      <c r="G27" s="2" t="s">
        <v>17</v>
      </c>
      <c r="H27" s="2" t="s">
        <v>61</v>
      </c>
      <c r="I27" s="2" t="s">
        <v>25</v>
      </c>
    </row>
    <row r="28" spans="1:9" ht="21">
      <c r="A28" s="2">
        <v>49.02</v>
      </c>
      <c r="B28" s="7" t="s">
        <v>7</v>
      </c>
      <c r="C28" s="2" t="s">
        <v>71</v>
      </c>
      <c r="D28" s="2" t="s">
        <v>25</v>
      </c>
      <c r="F28" s="2">
        <v>52.23</v>
      </c>
      <c r="G28" s="2" t="s">
        <v>1</v>
      </c>
      <c r="H28" s="2" t="s">
        <v>92</v>
      </c>
      <c r="I28" s="2" t="s">
        <v>25</v>
      </c>
    </row>
    <row r="29" spans="1:9" ht="21">
      <c r="A29" s="2">
        <v>49.08</v>
      </c>
      <c r="B29" s="7" t="s">
        <v>44</v>
      </c>
      <c r="C29" s="2" t="s">
        <v>49</v>
      </c>
      <c r="F29" s="2">
        <v>52.13</v>
      </c>
      <c r="G29" s="2" t="s">
        <v>28</v>
      </c>
      <c r="H29" s="2" t="s">
        <v>112</v>
      </c>
      <c r="I29" s="2" t="s">
        <v>12</v>
      </c>
    </row>
    <row r="30" spans="1:9" ht="21">
      <c r="A30" s="2">
        <v>49.09</v>
      </c>
      <c r="B30" s="2" t="s">
        <v>30</v>
      </c>
      <c r="C30" s="2" t="s">
        <v>105</v>
      </c>
      <c r="F30" s="2">
        <v>52.08</v>
      </c>
      <c r="G30" s="7" t="s">
        <v>28</v>
      </c>
      <c r="H30" s="2" t="s">
        <v>81</v>
      </c>
      <c r="I30" s="2" t="s">
        <v>27</v>
      </c>
    </row>
    <row r="31" spans="1:8" ht="21">
      <c r="A31" s="2">
        <v>49.18</v>
      </c>
      <c r="B31" s="7" t="s">
        <v>28</v>
      </c>
      <c r="C31" s="2" t="s">
        <v>31</v>
      </c>
      <c r="D31" s="2" t="s">
        <v>25</v>
      </c>
      <c r="F31" s="2">
        <v>51.89</v>
      </c>
      <c r="G31" s="7" t="s">
        <v>57</v>
      </c>
      <c r="H31" s="11" t="s">
        <v>56</v>
      </c>
    </row>
    <row r="32" spans="1:9" ht="21">
      <c r="A32" s="2">
        <v>49.2</v>
      </c>
      <c r="B32" s="7" t="s">
        <v>34</v>
      </c>
      <c r="C32" s="2" t="s">
        <v>85</v>
      </c>
      <c r="D32" s="2" t="s">
        <v>25</v>
      </c>
      <c r="F32" s="2">
        <v>51.89</v>
      </c>
      <c r="G32" s="2" t="s">
        <v>1</v>
      </c>
      <c r="H32" s="2" t="s">
        <v>86</v>
      </c>
      <c r="I32" s="2" t="s">
        <v>27</v>
      </c>
    </row>
    <row r="33" spans="1:9" ht="21">
      <c r="A33" s="2">
        <v>50.22</v>
      </c>
      <c r="B33" s="2" t="s">
        <v>7</v>
      </c>
      <c r="C33" s="2" t="s">
        <v>48</v>
      </c>
      <c r="D33" s="2" t="s">
        <v>25</v>
      </c>
      <c r="F33" s="2">
        <v>51.79</v>
      </c>
      <c r="G33" s="7"/>
      <c r="H33" s="2" t="s">
        <v>67</v>
      </c>
      <c r="I33" s="2" t="s">
        <v>27</v>
      </c>
    </row>
    <row r="34" spans="1:8" ht="21">
      <c r="A34" s="2">
        <v>50.4</v>
      </c>
      <c r="B34" s="7" t="s">
        <v>28</v>
      </c>
      <c r="C34" s="2" t="s">
        <v>52</v>
      </c>
      <c r="D34" s="2" t="s">
        <v>25</v>
      </c>
      <c r="F34" s="2">
        <v>51.51</v>
      </c>
      <c r="G34" s="2" t="s">
        <v>29</v>
      </c>
      <c r="H34" s="2" t="s">
        <v>104</v>
      </c>
    </row>
    <row r="35" spans="1:9" ht="21">
      <c r="A35" s="2">
        <v>50.55</v>
      </c>
      <c r="B35" s="2" t="s">
        <v>28</v>
      </c>
      <c r="C35" s="2" t="s">
        <v>95</v>
      </c>
      <c r="D35" s="2" t="s">
        <v>25</v>
      </c>
      <c r="F35" s="2">
        <v>51.24</v>
      </c>
      <c r="G35" s="2" t="s">
        <v>41</v>
      </c>
      <c r="H35" s="2" t="s">
        <v>26</v>
      </c>
      <c r="I35" s="2" t="s">
        <v>25</v>
      </c>
    </row>
    <row r="36" spans="1:9" ht="21">
      <c r="A36" s="2">
        <v>50.83</v>
      </c>
      <c r="B36" s="7" t="s">
        <v>1</v>
      </c>
      <c r="C36" s="2" t="s">
        <v>87</v>
      </c>
      <c r="D36" s="2" t="s">
        <v>27</v>
      </c>
      <c r="F36" s="2">
        <v>50.93</v>
      </c>
      <c r="G36" s="7" t="s">
        <v>1</v>
      </c>
      <c r="H36" s="2" t="s">
        <v>70</v>
      </c>
      <c r="I36" s="2" t="s">
        <v>25</v>
      </c>
    </row>
    <row r="37" spans="1:9" ht="21">
      <c r="A37" s="2">
        <v>50.93</v>
      </c>
      <c r="B37" s="7" t="s">
        <v>1</v>
      </c>
      <c r="C37" s="2" t="s">
        <v>70</v>
      </c>
      <c r="D37" s="2" t="s">
        <v>25</v>
      </c>
      <c r="F37" s="2">
        <v>50.83</v>
      </c>
      <c r="G37" s="7" t="s">
        <v>1</v>
      </c>
      <c r="H37" s="2" t="s">
        <v>87</v>
      </c>
      <c r="I37" s="2" t="s">
        <v>27</v>
      </c>
    </row>
    <row r="38" spans="1:9" ht="21">
      <c r="A38" s="2">
        <v>51.24</v>
      </c>
      <c r="B38" s="2" t="s">
        <v>41</v>
      </c>
      <c r="C38" s="2" t="s">
        <v>26</v>
      </c>
      <c r="D38" s="2" t="s">
        <v>25</v>
      </c>
      <c r="F38" s="2">
        <v>50.55</v>
      </c>
      <c r="G38" s="2" t="s">
        <v>28</v>
      </c>
      <c r="H38" s="2" t="s">
        <v>95</v>
      </c>
      <c r="I38" s="2" t="s">
        <v>25</v>
      </c>
    </row>
    <row r="39" spans="1:9" ht="21">
      <c r="A39" s="2">
        <v>51.51</v>
      </c>
      <c r="B39" s="2" t="s">
        <v>29</v>
      </c>
      <c r="C39" s="2" t="s">
        <v>104</v>
      </c>
      <c r="F39" s="2">
        <v>50.4</v>
      </c>
      <c r="G39" s="7" t="s">
        <v>28</v>
      </c>
      <c r="H39" s="2" t="s">
        <v>52</v>
      </c>
      <c r="I39" s="2" t="s">
        <v>25</v>
      </c>
    </row>
    <row r="40" spans="1:9" ht="21">
      <c r="A40" s="2">
        <v>51.79</v>
      </c>
      <c r="B40" s="7"/>
      <c r="C40" s="2" t="s">
        <v>67</v>
      </c>
      <c r="D40" s="2" t="s">
        <v>27</v>
      </c>
      <c r="F40" s="2">
        <v>50.22</v>
      </c>
      <c r="G40" s="2" t="s">
        <v>7</v>
      </c>
      <c r="H40" s="2" t="s">
        <v>48</v>
      </c>
      <c r="I40" s="2" t="s">
        <v>25</v>
      </c>
    </row>
    <row r="41" spans="1:9" ht="21">
      <c r="A41" s="2">
        <v>51.89</v>
      </c>
      <c r="B41" s="7" t="s">
        <v>57</v>
      </c>
      <c r="C41" s="11" t="s">
        <v>56</v>
      </c>
      <c r="F41" s="2">
        <v>49.2</v>
      </c>
      <c r="G41" s="7" t="s">
        <v>34</v>
      </c>
      <c r="H41" s="2" t="s">
        <v>85</v>
      </c>
      <c r="I41" s="2" t="s">
        <v>25</v>
      </c>
    </row>
    <row r="42" spans="1:9" ht="21">
      <c r="A42" s="2">
        <v>51.89</v>
      </c>
      <c r="B42" s="2" t="s">
        <v>1</v>
      </c>
      <c r="C42" s="2" t="s">
        <v>86</v>
      </c>
      <c r="D42" s="2" t="s">
        <v>27</v>
      </c>
      <c r="F42" s="2">
        <v>49.18</v>
      </c>
      <c r="G42" s="7" t="s">
        <v>28</v>
      </c>
      <c r="H42" s="2" t="s">
        <v>31</v>
      </c>
      <c r="I42" s="2" t="s">
        <v>25</v>
      </c>
    </row>
    <row r="43" spans="1:8" ht="21">
      <c r="A43" s="2">
        <v>52.08</v>
      </c>
      <c r="B43" s="7" t="s">
        <v>28</v>
      </c>
      <c r="C43" s="2" t="s">
        <v>81</v>
      </c>
      <c r="D43" s="2" t="s">
        <v>27</v>
      </c>
      <c r="F43" s="2">
        <v>49.09</v>
      </c>
      <c r="G43" s="2" t="s">
        <v>30</v>
      </c>
      <c r="H43" s="2" t="s">
        <v>105</v>
      </c>
    </row>
    <row r="44" spans="1:8" ht="21">
      <c r="A44" s="2">
        <v>52.13</v>
      </c>
      <c r="B44" s="2" t="s">
        <v>28</v>
      </c>
      <c r="C44" s="2" t="s">
        <v>112</v>
      </c>
      <c r="D44" s="2" t="s">
        <v>12</v>
      </c>
      <c r="F44" s="2">
        <v>49.08</v>
      </c>
      <c r="G44" s="7" t="s">
        <v>44</v>
      </c>
      <c r="H44" s="2" t="s">
        <v>49</v>
      </c>
    </row>
    <row r="45" spans="1:9" ht="21">
      <c r="A45" s="2">
        <v>52.23</v>
      </c>
      <c r="B45" s="2" t="s">
        <v>1</v>
      </c>
      <c r="C45" s="2" t="s">
        <v>92</v>
      </c>
      <c r="D45" s="2" t="s">
        <v>25</v>
      </c>
      <c r="F45" s="2">
        <v>49.02</v>
      </c>
      <c r="G45" s="7" t="s">
        <v>7</v>
      </c>
      <c r="H45" s="2" t="s">
        <v>71</v>
      </c>
      <c r="I45" s="2" t="s">
        <v>25</v>
      </c>
    </row>
    <row r="46" spans="1:9" ht="21">
      <c r="A46" s="2">
        <v>52.33</v>
      </c>
      <c r="B46" s="2" t="s">
        <v>17</v>
      </c>
      <c r="C46" s="2" t="s">
        <v>61</v>
      </c>
      <c r="D46" s="2" t="s">
        <v>25</v>
      </c>
      <c r="F46" s="2">
        <v>48.42</v>
      </c>
      <c r="G46" s="2" t="s">
        <v>30</v>
      </c>
      <c r="H46" s="2" t="s">
        <v>107</v>
      </c>
      <c r="I46" s="2" t="s">
        <v>25</v>
      </c>
    </row>
    <row r="47" spans="1:9" ht="21">
      <c r="A47" s="2">
        <v>52.83</v>
      </c>
      <c r="B47" s="2" t="s">
        <v>28</v>
      </c>
      <c r="C47" s="2" t="s">
        <v>94</v>
      </c>
      <c r="D47" s="2" t="s">
        <v>25</v>
      </c>
      <c r="F47" s="2">
        <v>48.41</v>
      </c>
      <c r="G47" s="2" t="s">
        <v>29</v>
      </c>
      <c r="H47" s="2" t="s">
        <v>97</v>
      </c>
      <c r="I47" s="2" t="s">
        <v>25</v>
      </c>
    </row>
    <row r="48" spans="1:9" ht="21">
      <c r="A48" s="2">
        <v>53.48</v>
      </c>
      <c r="B48" s="2" t="s">
        <v>14</v>
      </c>
      <c r="C48" s="2" t="s">
        <v>80</v>
      </c>
      <c r="D48" s="2" t="s">
        <v>25</v>
      </c>
      <c r="F48" s="2">
        <v>48.13</v>
      </c>
      <c r="G48" s="2" t="s">
        <v>28</v>
      </c>
      <c r="H48" s="2" t="s">
        <v>43</v>
      </c>
      <c r="I48" s="2" t="s">
        <v>25</v>
      </c>
    </row>
    <row r="49" spans="1:9" ht="21">
      <c r="A49" s="2">
        <v>53.48</v>
      </c>
      <c r="B49" s="2" t="s">
        <v>1</v>
      </c>
      <c r="C49" s="2" t="s">
        <v>93</v>
      </c>
      <c r="D49" s="2" t="s">
        <v>25</v>
      </c>
      <c r="F49" s="2">
        <v>47.5</v>
      </c>
      <c r="G49" s="2" t="s">
        <v>1</v>
      </c>
      <c r="H49" s="2" t="s">
        <v>89</v>
      </c>
      <c r="I49" s="2" t="s">
        <v>25</v>
      </c>
    </row>
    <row r="50" spans="1:9" ht="21">
      <c r="A50" s="2">
        <v>54.52</v>
      </c>
      <c r="B50" s="7" t="s">
        <v>28</v>
      </c>
      <c r="C50" s="2" t="s">
        <v>78</v>
      </c>
      <c r="F50" s="2">
        <v>47.24</v>
      </c>
      <c r="G50" s="2" t="s">
        <v>28</v>
      </c>
      <c r="H50" s="2" t="s">
        <v>91</v>
      </c>
      <c r="I50" s="2" t="s">
        <v>27</v>
      </c>
    </row>
    <row r="51" spans="1:8" ht="21">
      <c r="A51" s="2">
        <v>54.93</v>
      </c>
      <c r="B51" s="2" t="s">
        <v>7</v>
      </c>
      <c r="C51" s="2" t="s">
        <v>62</v>
      </c>
      <c r="D51" s="2" t="s">
        <v>27</v>
      </c>
      <c r="F51" s="2">
        <v>47.02</v>
      </c>
      <c r="G51" s="7"/>
      <c r="H51" s="2" t="s">
        <v>75</v>
      </c>
    </row>
    <row r="52" spans="1:9" ht="21">
      <c r="A52" s="2">
        <v>55.24</v>
      </c>
      <c r="B52" s="2" t="s">
        <v>17</v>
      </c>
      <c r="C52" s="2" t="s">
        <v>65</v>
      </c>
      <c r="D52" s="2" t="s">
        <v>25</v>
      </c>
      <c r="F52" s="2">
        <v>46.87</v>
      </c>
      <c r="G52" s="2" t="s">
        <v>28</v>
      </c>
      <c r="H52" s="2" t="s">
        <v>102</v>
      </c>
      <c r="I52" s="2" t="s">
        <v>25</v>
      </c>
    </row>
    <row r="53" spans="1:9" ht="21">
      <c r="A53" s="2">
        <v>56.77</v>
      </c>
      <c r="B53" s="2" t="s">
        <v>1</v>
      </c>
      <c r="C53" s="2" t="s">
        <v>96</v>
      </c>
      <c r="D53" s="2" t="s">
        <v>25</v>
      </c>
      <c r="F53" s="2">
        <v>46.57</v>
      </c>
      <c r="G53" s="7" t="s">
        <v>28</v>
      </c>
      <c r="H53" s="2" t="s">
        <v>66</v>
      </c>
      <c r="I53" s="2" t="s">
        <v>25</v>
      </c>
    </row>
    <row r="54" spans="1:9" ht="21">
      <c r="A54" s="2">
        <v>57.42</v>
      </c>
      <c r="B54" s="7" t="s">
        <v>28</v>
      </c>
      <c r="C54" s="2" t="s">
        <v>72</v>
      </c>
      <c r="D54" s="2" t="s">
        <v>27</v>
      </c>
      <c r="F54" s="2">
        <v>46.3</v>
      </c>
      <c r="G54" s="7" t="s">
        <v>29</v>
      </c>
      <c r="H54" s="2" t="s">
        <v>73</v>
      </c>
      <c r="I54" s="2" t="s">
        <v>25</v>
      </c>
    </row>
    <row r="55" spans="1:9" ht="21">
      <c r="A55" s="2">
        <v>57.6</v>
      </c>
      <c r="B55" s="7" t="s">
        <v>28</v>
      </c>
      <c r="C55" s="2" t="s">
        <v>54</v>
      </c>
      <c r="D55" s="2" t="s">
        <v>25</v>
      </c>
      <c r="F55" s="2">
        <v>45.96</v>
      </c>
      <c r="G55" s="2" t="s">
        <v>7</v>
      </c>
      <c r="H55" s="2" t="s">
        <v>84</v>
      </c>
      <c r="I55" s="2" t="s">
        <v>25</v>
      </c>
    </row>
    <row r="56" spans="1:9" ht="21">
      <c r="A56" s="2">
        <v>57.99</v>
      </c>
      <c r="B56" s="7" t="s">
        <v>28</v>
      </c>
      <c r="C56" s="2" t="s">
        <v>53</v>
      </c>
      <c r="D56" s="2" t="s">
        <v>27</v>
      </c>
      <c r="F56" s="2">
        <v>45.7</v>
      </c>
      <c r="G56" s="7" t="s">
        <v>17</v>
      </c>
      <c r="H56" s="2" t="s">
        <v>50</v>
      </c>
      <c r="I56" s="2" t="s">
        <v>25</v>
      </c>
    </row>
    <row r="57" spans="1:9" ht="21">
      <c r="A57" s="2">
        <v>58.01</v>
      </c>
      <c r="B57" s="2" t="s">
        <v>29</v>
      </c>
      <c r="C57" s="2" t="s">
        <v>88</v>
      </c>
      <c r="D57" s="2" t="s">
        <v>27</v>
      </c>
      <c r="F57" s="2">
        <v>45.07</v>
      </c>
      <c r="G57" s="7" t="s">
        <v>45</v>
      </c>
      <c r="H57" s="2" t="s">
        <v>69</v>
      </c>
      <c r="I57" s="2" t="s">
        <v>25</v>
      </c>
    </row>
    <row r="58" spans="1:8" ht="21">
      <c r="A58" s="2">
        <v>58.26</v>
      </c>
      <c r="B58" s="2" t="s">
        <v>28</v>
      </c>
      <c r="C58" s="2" t="s">
        <v>109</v>
      </c>
      <c r="D58" s="2" t="s">
        <v>25</v>
      </c>
      <c r="F58" s="2">
        <v>44.57</v>
      </c>
      <c r="G58" s="7" t="s">
        <v>28</v>
      </c>
      <c r="H58" s="2" t="s">
        <v>77</v>
      </c>
    </row>
    <row r="59" spans="1:9" ht="21">
      <c r="A59" s="2">
        <v>58.8</v>
      </c>
      <c r="B59" s="7" t="s">
        <v>11</v>
      </c>
      <c r="C59" s="2" t="s">
        <v>60</v>
      </c>
      <c r="F59" s="2">
        <v>44.39</v>
      </c>
      <c r="G59" s="2" t="s">
        <v>28</v>
      </c>
      <c r="H59" s="2" t="s">
        <v>106</v>
      </c>
      <c r="I59" s="2" t="s">
        <v>12</v>
      </c>
    </row>
    <row r="60" spans="1:9" ht="21">
      <c r="A60" s="2">
        <v>59.05</v>
      </c>
      <c r="B60" s="2" t="s">
        <v>41</v>
      </c>
      <c r="C60" s="2" t="s">
        <v>42</v>
      </c>
      <c r="D60" s="2" t="s">
        <v>25</v>
      </c>
      <c r="F60" s="2">
        <v>44.29</v>
      </c>
      <c r="G60" s="2" t="s">
        <v>33</v>
      </c>
      <c r="H60" s="2" t="s">
        <v>111</v>
      </c>
      <c r="I60" s="2" t="s">
        <v>12</v>
      </c>
    </row>
    <row r="61" spans="1:9" ht="21">
      <c r="A61" s="2">
        <v>59.13</v>
      </c>
      <c r="B61" s="2" t="s">
        <v>1</v>
      </c>
      <c r="C61" s="2" t="s">
        <v>90</v>
      </c>
      <c r="D61" s="2" t="s">
        <v>27</v>
      </c>
      <c r="F61" s="2">
        <v>44.28</v>
      </c>
      <c r="G61" s="7" t="s">
        <v>68</v>
      </c>
      <c r="H61" s="2" t="s">
        <v>64</v>
      </c>
      <c r="I61" s="2" t="s">
        <v>25</v>
      </c>
    </row>
    <row r="62" spans="1:9" ht="21">
      <c r="A62" s="2">
        <v>60.48</v>
      </c>
      <c r="B62" s="7" t="s">
        <v>68</v>
      </c>
      <c r="C62" s="2" t="s">
        <v>99</v>
      </c>
      <c r="D62" s="2" t="s">
        <v>25</v>
      </c>
      <c r="F62" s="2">
        <v>43.84</v>
      </c>
      <c r="G62" s="2" t="s">
        <v>1</v>
      </c>
      <c r="H62" s="2" t="s">
        <v>76</v>
      </c>
      <c r="I62" s="2" t="s">
        <v>25</v>
      </c>
    </row>
    <row r="63" spans="1:9" ht="21">
      <c r="A63" s="2">
        <v>60.51</v>
      </c>
      <c r="B63" s="2" t="s">
        <v>28</v>
      </c>
      <c r="C63" s="2" t="s">
        <v>103</v>
      </c>
      <c r="D63" s="2" t="s">
        <v>25</v>
      </c>
      <c r="F63" s="2">
        <v>43.73</v>
      </c>
      <c r="G63" s="7" t="s">
        <v>29</v>
      </c>
      <c r="H63" s="2" t="s">
        <v>32</v>
      </c>
      <c r="I63" s="2" t="s">
        <v>25</v>
      </c>
    </row>
    <row r="64" spans="1:9" ht="21">
      <c r="A64" s="2">
        <v>62.36</v>
      </c>
      <c r="B64" s="2" t="s">
        <v>33</v>
      </c>
      <c r="C64" s="2" t="s">
        <v>110</v>
      </c>
      <c r="D64" s="2" t="s">
        <v>27</v>
      </c>
      <c r="F64" s="2">
        <v>43.22</v>
      </c>
      <c r="G64" s="7" t="s">
        <v>33</v>
      </c>
      <c r="H64" s="2" t="s">
        <v>63</v>
      </c>
      <c r="I64" s="2" t="s">
        <v>25</v>
      </c>
    </row>
    <row r="65" spans="1:9" ht="21">
      <c r="A65" s="2">
        <v>63.2</v>
      </c>
      <c r="B65" s="2" t="s">
        <v>28</v>
      </c>
      <c r="C65" s="2" t="s">
        <v>108</v>
      </c>
      <c r="D65" s="2" t="s">
        <v>25</v>
      </c>
      <c r="F65" s="2">
        <v>42.26</v>
      </c>
      <c r="G65" s="7" t="s">
        <v>28</v>
      </c>
      <c r="H65" s="2" t="s">
        <v>74</v>
      </c>
      <c r="I65" s="2" t="s">
        <v>25</v>
      </c>
    </row>
    <row r="66" spans="1:8" ht="21">
      <c r="A66" s="2">
        <v>63.44</v>
      </c>
      <c r="B66" s="7" t="s">
        <v>28</v>
      </c>
      <c r="C66" s="2" t="s">
        <v>82</v>
      </c>
      <c r="D66" s="2" t="s">
        <v>27</v>
      </c>
      <c r="F66" s="2">
        <v>41.93</v>
      </c>
      <c r="G66" s="2" t="s">
        <v>29</v>
      </c>
      <c r="H66" s="2" t="s">
        <v>101</v>
      </c>
    </row>
    <row r="67" spans="1:9" ht="21">
      <c r="A67" s="2">
        <v>63.57</v>
      </c>
      <c r="B67" s="7" t="s">
        <v>68</v>
      </c>
      <c r="C67" s="2" t="s">
        <v>98</v>
      </c>
      <c r="D67" s="2" t="s">
        <v>27</v>
      </c>
      <c r="F67" s="2">
        <v>41.5</v>
      </c>
      <c r="G67" s="7" t="s">
        <v>33</v>
      </c>
      <c r="H67" s="2" t="s">
        <v>79</v>
      </c>
      <c r="I67" s="2" t="s">
        <v>25</v>
      </c>
    </row>
    <row r="68" spans="1:9" ht="21">
      <c r="A68" s="2">
        <v>64.69</v>
      </c>
      <c r="B68" s="7" t="s">
        <v>17</v>
      </c>
      <c r="C68" s="2" t="s">
        <v>51</v>
      </c>
      <c r="D68" s="2" t="s">
        <v>27</v>
      </c>
      <c r="F68" s="2">
        <v>41.41</v>
      </c>
      <c r="G68" s="2" t="s">
        <v>7</v>
      </c>
      <c r="H68" s="2" t="s">
        <v>100</v>
      </c>
      <c r="I68" s="2" t="s">
        <v>25</v>
      </c>
    </row>
    <row r="69" spans="1:9" ht="21">
      <c r="A69" s="2">
        <v>64.91</v>
      </c>
      <c r="B69" s="7" t="s">
        <v>58</v>
      </c>
      <c r="C69" s="2" t="s">
        <v>59</v>
      </c>
      <c r="D69" s="2" t="s">
        <v>27</v>
      </c>
      <c r="F69" s="2">
        <v>40.87</v>
      </c>
      <c r="G69" s="7" t="s">
        <v>7</v>
      </c>
      <c r="H69" s="2" t="s">
        <v>83</v>
      </c>
      <c r="I69" s="2" t="s">
        <v>25</v>
      </c>
    </row>
    <row r="70" spans="1:9" ht="21">
      <c r="A70" s="2">
        <v>65.44</v>
      </c>
      <c r="B70" s="2" t="s">
        <v>41</v>
      </c>
      <c r="C70" s="2" t="s">
        <v>46</v>
      </c>
      <c r="D70" s="2" t="s">
        <v>25</v>
      </c>
      <c r="F70" s="2">
        <v>40.46</v>
      </c>
      <c r="G70" s="2" t="s">
        <v>1</v>
      </c>
      <c r="H70" s="2" t="s">
        <v>47</v>
      </c>
      <c r="I70" s="2" t="s">
        <v>25</v>
      </c>
    </row>
    <row r="72" spans="2:8" ht="21">
      <c r="B72" s="7" t="s">
        <v>33</v>
      </c>
      <c r="C72" s="11" t="s">
        <v>55</v>
      </c>
      <c r="G72" s="7" t="s">
        <v>33</v>
      </c>
      <c r="H72" s="11" t="s">
        <v>55</v>
      </c>
    </row>
    <row r="73" spans="2:7" ht="21">
      <c r="B73" s="7"/>
      <c r="G73" s="7"/>
    </row>
  </sheetData>
  <sheetProtection/>
  <dataValidations count="4">
    <dataValidation type="list" allowBlank="1" showInputMessage="1" sqref="B35:B36 B62:B4629 B53:B59 B43:B44 B38:B41 B47:B51 G35:G36 G62:G4629 G53:G59 G43:G44 G38:G41 G47:G51">
      <formula1>$R$1:$R$4</formula1>
    </dataValidation>
    <dataValidation type="list" allowBlank="1" showInputMessage="1" showErrorMessage="1" sqref="B17 G17">
      <formula1>$R$1:$R$5</formula1>
    </dataValidation>
    <dataValidation type="list" allowBlank="1" showInputMessage="1" showErrorMessage="1" sqref="B9:B16 B60:B61 B24:B34 B21:B22 B4630:B6775 G9:G16 G60:G61 G24:G34 G21:G22 G4630:G6775">
      <formula1>$R$1:$R$4</formula1>
    </dataValidation>
    <dataValidation type="list" allowBlank="1" showInputMessage="1" showErrorMessage="1" sqref="D3:D6550 I3:I6550">
      <formula1>$S$1:$S$1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F3" sqref="F3:I70"/>
    </sheetView>
  </sheetViews>
  <sheetFormatPr defaultColWidth="9.00390625" defaultRowHeight="13.5"/>
  <cols>
    <col min="1" max="1" width="9.875" style="2" customWidth="1"/>
    <col min="2" max="2" width="19.75390625" style="2" customWidth="1"/>
    <col min="3" max="3" width="17.25390625" style="2" customWidth="1"/>
    <col min="4" max="4" width="6.375" style="2" customWidth="1"/>
    <col min="6" max="6" width="9.875" style="2" customWidth="1"/>
    <col min="7" max="7" width="19.75390625" style="2" customWidth="1"/>
    <col min="8" max="8" width="17.25390625" style="2" customWidth="1"/>
    <col min="9" max="9" width="6.375" style="2" customWidth="1"/>
  </cols>
  <sheetData>
    <row r="1" spans="1:9" ht="21">
      <c r="A1" s="2" t="s">
        <v>9</v>
      </c>
      <c r="B1" s="2" t="s">
        <v>2</v>
      </c>
      <c r="C1" s="2" t="s">
        <v>0</v>
      </c>
      <c r="D1" s="2" t="s">
        <v>13</v>
      </c>
      <c r="F1" s="2" t="s">
        <v>9</v>
      </c>
      <c r="G1" s="2" t="s">
        <v>2</v>
      </c>
      <c r="H1" s="2" t="s">
        <v>0</v>
      </c>
      <c r="I1" s="2" t="s">
        <v>13</v>
      </c>
    </row>
    <row r="2" spans="1:6" ht="21">
      <c r="A2" s="2" t="s">
        <v>5</v>
      </c>
      <c r="F2" s="2" t="s">
        <v>5</v>
      </c>
    </row>
    <row r="3" spans="1:9" ht="21">
      <c r="A3" s="2">
        <v>12.46</v>
      </c>
      <c r="B3" s="7" t="s">
        <v>58</v>
      </c>
      <c r="C3" s="2" t="s">
        <v>59</v>
      </c>
      <c r="D3" s="2" t="s">
        <v>27</v>
      </c>
      <c r="F3" s="2">
        <v>0.83</v>
      </c>
      <c r="G3" s="7" t="s">
        <v>28</v>
      </c>
      <c r="H3" s="2" t="s">
        <v>82</v>
      </c>
      <c r="I3" s="2" t="s">
        <v>27</v>
      </c>
    </row>
    <row r="4" spans="1:9" ht="21">
      <c r="A4" s="2">
        <v>11.41</v>
      </c>
      <c r="B4" s="2" t="s">
        <v>1</v>
      </c>
      <c r="C4" s="2" t="s">
        <v>47</v>
      </c>
      <c r="D4" s="2" t="s">
        <v>25</v>
      </c>
      <c r="F4" s="2">
        <v>1.47</v>
      </c>
      <c r="G4" s="2" t="s">
        <v>28</v>
      </c>
      <c r="H4" s="2" t="s">
        <v>108</v>
      </c>
      <c r="I4" s="2" t="s">
        <v>25</v>
      </c>
    </row>
    <row r="5" spans="1:9" ht="21">
      <c r="A5" s="2">
        <v>11.4</v>
      </c>
      <c r="B5" s="7" t="s">
        <v>33</v>
      </c>
      <c r="C5" s="2" t="s">
        <v>79</v>
      </c>
      <c r="D5" s="2" t="s">
        <v>25</v>
      </c>
      <c r="F5" s="2">
        <v>1.96</v>
      </c>
      <c r="G5" s="7" t="s">
        <v>68</v>
      </c>
      <c r="H5" s="2" t="s">
        <v>98</v>
      </c>
      <c r="I5" s="2" t="s">
        <v>27</v>
      </c>
    </row>
    <row r="6" spans="1:9" ht="21">
      <c r="A6" s="2">
        <v>10.95</v>
      </c>
      <c r="B6" s="2" t="s">
        <v>33</v>
      </c>
      <c r="C6" s="2" t="s">
        <v>111</v>
      </c>
      <c r="D6" s="2" t="s">
        <v>12</v>
      </c>
      <c r="F6" s="2">
        <v>2.41</v>
      </c>
      <c r="G6" s="7" t="s">
        <v>17</v>
      </c>
      <c r="H6" s="2" t="s">
        <v>51</v>
      </c>
      <c r="I6" s="2" t="s">
        <v>27</v>
      </c>
    </row>
    <row r="7" spans="1:9" ht="21">
      <c r="A7" s="2">
        <v>10.51</v>
      </c>
      <c r="B7" s="7" t="s">
        <v>33</v>
      </c>
      <c r="C7" s="2" t="s">
        <v>63</v>
      </c>
      <c r="D7" s="2" t="s">
        <v>25</v>
      </c>
      <c r="F7" s="2">
        <v>2.48</v>
      </c>
      <c r="G7" s="2" t="s">
        <v>41</v>
      </c>
      <c r="H7" s="2" t="s">
        <v>46</v>
      </c>
      <c r="I7" s="2" t="s">
        <v>25</v>
      </c>
    </row>
    <row r="8" spans="1:9" ht="21">
      <c r="A8" s="2">
        <v>10.36</v>
      </c>
      <c r="B8" s="7" t="s">
        <v>28</v>
      </c>
      <c r="C8" s="2" t="s">
        <v>74</v>
      </c>
      <c r="D8" s="2" t="s">
        <v>25</v>
      </c>
      <c r="F8" s="2">
        <v>2.67</v>
      </c>
      <c r="G8" s="2" t="s">
        <v>33</v>
      </c>
      <c r="H8" s="2" t="s">
        <v>110</v>
      </c>
      <c r="I8" s="2" t="s">
        <v>27</v>
      </c>
    </row>
    <row r="9" spans="1:9" ht="21">
      <c r="A9" s="2">
        <v>10.28</v>
      </c>
      <c r="B9" s="7" t="s">
        <v>17</v>
      </c>
      <c r="C9" s="2" t="s">
        <v>50</v>
      </c>
      <c r="D9" s="2" t="s">
        <v>25</v>
      </c>
      <c r="F9" s="2">
        <v>3.3</v>
      </c>
      <c r="G9" s="7" t="s">
        <v>28</v>
      </c>
      <c r="H9" s="2" t="s">
        <v>72</v>
      </c>
      <c r="I9" s="2" t="s">
        <v>27</v>
      </c>
    </row>
    <row r="10" spans="1:9" ht="21">
      <c r="A10" s="2">
        <v>10.27</v>
      </c>
      <c r="B10" s="7" t="s">
        <v>45</v>
      </c>
      <c r="C10" s="2" t="s">
        <v>69</v>
      </c>
      <c r="D10" s="2" t="s">
        <v>25</v>
      </c>
      <c r="F10" s="2">
        <v>3.37</v>
      </c>
      <c r="G10" s="2" t="s">
        <v>41</v>
      </c>
      <c r="H10" s="2" t="s">
        <v>42</v>
      </c>
      <c r="I10" s="2" t="s">
        <v>25</v>
      </c>
    </row>
    <row r="11" spans="1:9" ht="21">
      <c r="A11" s="2">
        <v>10.24</v>
      </c>
      <c r="B11" s="2" t="s">
        <v>28</v>
      </c>
      <c r="C11" s="2" t="s">
        <v>91</v>
      </c>
      <c r="D11" s="2" t="s">
        <v>27</v>
      </c>
      <c r="F11" s="2">
        <v>3.39</v>
      </c>
      <c r="G11" s="7" t="s">
        <v>68</v>
      </c>
      <c r="H11" s="2" t="s">
        <v>99</v>
      </c>
      <c r="I11" s="2" t="s">
        <v>25</v>
      </c>
    </row>
    <row r="12" spans="1:9" ht="21">
      <c r="A12" s="2">
        <v>10.21</v>
      </c>
      <c r="B12" s="7" t="s">
        <v>29</v>
      </c>
      <c r="C12" s="2" t="s">
        <v>32</v>
      </c>
      <c r="D12" s="2" t="s">
        <v>25</v>
      </c>
      <c r="F12" s="2">
        <v>3.54</v>
      </c>
      <c r="G12" s="2" t="s">
        <v>29</v>
      </c>
      <c r="H12" s="2" t="s">
        <v>88</v>
      </c>
      <c r="I12" s="2" t="s">
        <v>27</v>
      </c>
    </row>
    <row r="13" spans="1:8" ht="21">
      <c r="A13" s="2">
        <v>10.19</v>
      </c>
      <c r="B13" s="7"/>
      <c r="C13" s="2" t="s">
        <v>75</v>
      </c>
      <c r="F13" s="2">
        <v>3.87</v>
      </c>
      <c r="G13" s="7" t="s">
        <v>11</v>
      </c>
      <c r="H13" s="2" t="s">
        <v>60</v>
      </c>
    </row>
    <row r="14" spans="1:9" ht="21">
      <c r="A14" s="2">
        <v>10.12</v>
      </c>
      <c r="B14" s="7" t="s">
        <v>7</v>
      </c>
      <c r="C14" s="2" t="s">
        <v>83</v>
      </c>
      <c r="D14" s="2" t="s">
        <v>25</v>
      </c>
      <c r="F14" s="2">
        <v>4.45</v>
      </c>
      <c r="G14" s="2" t="s">
        <v>28</v>
      </c>
      <c r="H14" s="2" t="s">
        <v>103</v>
      </c>
      <c r="I14" s="2" t="s">
        <v>25</v>
      </c>
    </row>
    <row r="15" spans="1:9" ht="21">
      <c r="A15" s="2">
        <v>9.8</v>
      </c>
      <c r="B15" s="2" t="s">
        <v>29</v>
      </c>
      <c r="C15" s="2" t="s">
        <v>101</v>
      </c>
      <c r="F15" s="2">
        <v>5.13</v>
      </c>
      <c r="G15" s="2" t="s">
        <v>28</v>
      </c>
      <c r="H15" s="2" t="s">
        <v>109</v>
      </c>
      <c r="I15" s="2" t="s">
        <v>25</v>
      </c>
    </row>
    <row r="16" spans="1:9" ht="21">
      <c r="A16" s="2">
        <v>9.74</v>
      </c>
      <c r="B16" s="2" t="s">
        <v>7</v>
      </c>
      <c r="C16" s="2" t="s">
        <v>100</v>
      </c>
      <c r="D16" s="2" t="s">
        <v>25</v>
      </c>
      <c r="F16" s="2">
        <v>5.15</v>
      </c>
      <c r="G16" s="2" t="s">
        <v>1</v>
      </c>
      <c r="H16" s="2" t="s">
        <v>90</v>
      </c>
      <c r="I16" s="2" t="s">
        <v>27</v>
      </c>
    </row>
    <row r="17" spans="1:9" ht="21">
      <c r="A17" s="2">
        <v>9.69</v>
      </c>
      <c r="B17" s="7" t="s">
        <v>29</v>
      </c>
      <c r="C17" s="2" t="s">
        <v>73</v>
      </c>
      <c r="D17" s="2" t="s">
        <v>25</v>
      </c>
      <c r="F17" s="2">
        <v>5.18</v>
      </c>
      <c r="G17" s="2" t="s">
        <v>1</v>
      </c>
      <c r="H17" s="2" t="s">
        <v>86</v>
      </c>
      <c r="I17" s="2" t="s">
        <v>27</v>
      </c>
    </row>
    <row r="18" spans="1:9" ht="21">
      <c r="A18" s="2">
        <v>9.64</v>
      </c>
      <c r="B18" s="2" t="s">
        <v>1</v>
      </c>
      <c r="C18" s="2" t="s">
        <v>76</v>
      </c>
      <c r="D18" s="2" t="s">
        <v>25</v>
      </c>
      <c r="F18" s="2">
        <v>5.61</v>
      </c>
      <c r="G18" s="7" t="s">
        <v>28</v>
      </c>
      <c r="H18" s="2" t="s">
        <v>52</v>
      </c>
      <c r="I18" s="2" t="s">
        <v>25</v>
      </c>
    </row>
    <row r="19" spans="1:8" ht="21">
      <c r="A19" s="2">
        <v>9.63</v>
      </c>
      <c r="B19" s="2" t="s">
        <v>7</v>
      </c>
      <c r="C19" s="2" t="s">
        <v>48</v>
      </c>
      <c r="D19" s="2" t="s">
        <v>25</v>
      </c>
      <c r="F19" s="2">
        <v>5.65</v>
      </c>
      <c r="G19" s="7" t="s">
        <v>57</v>
      </c>
      <c r="H19" s="11" t="s">
        <v>56</v>
      </c>
    </row>
    <row r="20" spans="1:9" ht="21">
      <c r="A20" s="2">
        <v>9.52</v>
      </c>
      <c r="B20" s="7" t="s">
        <v>28</v>
      </c>
      <c r="C20" s="2" t="s">
        <v>77</v>
      </c>
      <c r="F20" s="2">
        <v>5.78</v>
      </c>
      <c r="G20" s="2" t="s">
        <v>7</v>
      </c>
      <c r="H20" s="2" t="s">
        <v>62</v>
      </c>
      <c r="I20" s="2" t="s">
        <v>27</v>
      </c>
    </row>
    <row r="21" spans="1:9" ht="21">
      <c r="A21" s="2">
        <v>9.31</v>
      </c>
      <c r="B21" s="7" t="s">
        <v>28</v>
      </c>
      <c r="C21" s="2" t="s">
        <v>66</v>
      </c>
      <c r="D21" s="2" t="s">
        <v>25</v>
      </c>
      <c r="F21" s="2">
        <v>5.87</v>
      </c>
      <c r="G21" s="2" t="s">
        <v>17</v>
      </c>
      <c r="H21" s="2" t="s">
        <v>61</v>
      </c>
      <c r="I21" s="2" t="s">
        <v>25</v>
      </c>
    </row>
    <row r="22" spans="1:9" ht="21">
      <c r="A22" s="2">
        <v>9.01</v>
      </c>
      <c r="B22" s="2" t="s">
        <v>28</v>
      </c>
      <c r="C22" s="2" t="s">
        <v>106</v>
      </c>
      <c r="D22" s="2" t="s">
        <v>12</v>
      </c>
      <c r="F22" s="2">
        <v>5.88</v>
      </c>
      <c r="G22" s="2" t="s">
        <v>14</v>
      </c>
      <c r="H22" s="2" t="s">
        <v>80</v>
      </c>
      <c r="I22" s="2" t="s">
        <v>25</v>
      </c>
    </row>
    <row r="23" spans="1:9" ht="21">
      <c r="A23" s="2">
        <v>8.96</v>
      </c>
      <c r="B23" s="7" t="s">
        <v>68</v>
      </c>
      <c r="C23" s="2" t="s">
        <v>64</v>
      </c>
      <c r="D23" s="2" t="s">
        <v>25</v>
      </c>
      <c r="F23" s="2">
        <v>5.93</v>
      </c>
      <c r="G23" s="7" t="s">
        <v>28</v>
      </c>
      <c r="H23" s="2" t="s">
        <v>53</v>
      </c>
      <c r="I23" s="2" t="s">
        <v>27</v>
      </c>
    </row>
    <row r="24" spans="1:9" ht="21">
      <c r="A24" s="2">
        <v>8.61</v>
      </c>
      <c r="B24" s="2" t="s">
        <v>29</v>
      </c>
      <c r="C24" s="2" t="s">
        <v>104</v>
      </c>
      <c r="F24" s="2">
        <v>6.13</v>
      </c>
      <c r="G24" s="2" t="s">
        <v>28</v>
      </c>
      <c r="H24" s="2" t="s">
        <v>95</v>
      </c>
      <c r="I24" s="2" t="s">
        <v>25</v>
      </c>
    </row>
    <row r="25" spans="1:9" ht="21">
      <c r="A25" s="2">
        <v>8.6</v>
      </c>
      <c r="B25" s="2" t="s">
        <v>7</v>
      </c>
      <c r="C25" s="2" t="s">
        <v>84</v>
      </c>
      <c r="D25" s="2" t="s">
        <v>25</v>
      </c>
      <c r="F25" s="2">
        <v>6.22</v>
      </c>
      <c r="G25" s="7" t="s">
        <v>28</v>
      </c>
      <c r="H25" s="2" t="s">
        <v>31</v>
      </c>
      <c r="I25" s="2" t="s">
        <v>25</v>
      </c>
    </row>
    <row r="26" spans="1:9" ht="21">
      <c r="A26" s="2">
        <v>8.04</v>
      </c>
      <c r="B26" s="2" t="s">
        <v>29</v>
      </c>
      <c r="C26" s="2" t="s">
        <v>97</v>
      </c>
      <c r="D26" s="2" t="s">
        <v>25</v>
      </c>
      <c r="F26" s="2">
        <v>6.25</v>
      </c>
      <c r="G26" s="2" t="s">
        <v>41</v>
      </c>
      <c r="H26" s="2" t="s">
        <v>26</v>
      </c>
      <c r="I26" s="2" t="s">
        <v>25</v>
      </c>
    </row>
    <row r="27" spans="1:9" ht="21">
      <c r="A27" s="2">
        <v>7.95</v>
      </c>
      <c r="B27" s="2" t="s">
        <v>1</v>
      </c>
      <c r="C27" s="2" t="s">
        <v>89</v>
      </c>
      <c r="D27" s="2" t="s">
        <v>25</v>
      </c>
      <c r="F27" s="2">
        <v>6.28</v>
      </c>
      <c r="G27" s="7" t="s">
        <v>28</v>
      </c>
      <c r="H27" s="2" t="s">
        <v>54</v>
      </c>
      <c r="I27" s="2" t="s">
        <v>25</v>
      </c>
    </row>
    <row r="28" spans="1:8" ht="21">
      <c r="A28" s="2">
        <v>7.93</v>
      </c>
      <c r="B28" s="2" t="s">
        <v>30</v>
      </c>
      <c r="C28" s="2" t="s">
        <v>107</v>
      </c>
      <c r="D28" s="2" t="s">
        <v>25</v>
      </c>
      <c r="F28" s="2">
        <v>6.36</v>
      </c>
      <c r="G28" s="2" t="s">
        <v>30</v>
      </c>
      <c r="H28" s="2" t="s">
        <v>105</v>
      </c>
    </row>
    <row r="29" spans="1:9" ht="21">
      <c r="A29" s="2">
        <v>7.81</v>
      </c>
      <c r="B29" s="2" t="s">
        <v>1</v>
      </c>
      <c r="C29" s="2" t="s">
        <v>96</v>
      </c>
      <c r="D29" s="2" t="s">
        <v>25</v>
      </c>
      <c r="F29" s="2">
        <v>6.42</v>
      </c>
      <c r="G29" s="2" t="s">
        <v>1</v>
      </c>
      <c r="H29" s="2" t="s">
        <v>92</v>
      </c>
      <c r="I29" s="2" t="s">
        <v>25</v>
      </c>
    </row>
    <row r="30" spans="1:9" ht="21">
      <c r="A30" s="2">
        <v>7.79</v>
      </c>
      <c r="B30" s="7" t="s">
        <v>44</v>
      </c>
      <c r="C30" s="2" t="s">
        <v>49</v>
      </c>
      <c r="F30" s="2">
        <v>6.45</v>
      </c>
      <c r="G30" s="7"/>
      <c r="H30" s="2" t="s">
        <v>67</v>
      </c>
      <c r="I30" s="2" t="s">
        <v>27</v>
      </c>
    </row>
    <row r="31" spans="1:9" ht="21">
      <c r="A31" s="2">
        <v>7.7</v>
      </c>
      <c r="B31" s="7" t="s">
        <v>34</v>
      </c>
      <c r="C31" s="2" t="s">
        <v>85</v>
      </c>
      <c r="D31" s="2" t="s">
        <v>25</v>
      </c>
      <c r="F31" s="2">
        <v>6.46</v>
      </c>
      <c r="G31" s="2" t="s">
        <v>17</v>
      </c>
      <c r="H31" s="2" t="s">
        <v>65</v>
      </c>
      <c r="I31" s="2" t="s">
        <v>25</v>
      </c>
    </row>
    <row r="32" spans="1:9" ht="21">
      <c r="A32" s="2">
        <v>7.69</v>
      </c>
      <c r="B32" s="7" t="s">
        <v>7</v>
      </c>
      <c r="C32" s="2" t="s">
        <v>71</v>
      </c>
      <c r="D32" s="2" t="s">
        <v>25</v>
      </c>
      <c r="F32" s="2">
        <v>6.49</v>
      </c>
      <c r="G32" s="2" t="s">
        <v>28</v>
      </c>
      <c r="H32" s="2" t="s">
        <v>112</v>
      </c>
      <c r="I32" s="2" t="s">
        <v>12</v>
      </c>
    </row>
    <row r="33" spans="1:9" ht="21">
      <c r="A33" s="2">
        <v>7.63</v>
      </c>
      <c r="B33" s="7" t="s">
        <v>28</v>
      </c>
      <c r="C33" s="2" t="s">
        <v>81</v>
      </c>
      <c r="D33" s="2" t="s">
        <v>27</v>
      </c>
      <c r="F33" s="2">
        <v>6.58</v>
      </c>
      <c r="G33" s="2" t="s">
        <v>1</v>
      </c>
      <c r="H33" s="2" t="s">
        <v>93</v>
      </c>
      <c r="I33" s="2" t="s">
        <v>25</v>
      </c>
    </row>
    <row r="34" spans="1:8" ht="21">
      <c r="A34" s="2">
        <v>7.59</v>
      </c>
      <c r="B34" s="2" t="s">
        <v>28</v>
      </c>
      <c r="C34" s="2" t="s">
        <v>102</v>
      </c>
      <c r="D34" s="2" t="s">
        <v>25</v>
      </c>
      <c r="F34" s="2">
        <v>6.73</v>
      </c>
      <c r="G34" s="7" t="s">
        <v>28</v>
      </c>
      <c r="H34" s="2" t="s">
        <v>78</v>
      </c>
    </row>
    <row r="35" spans="1:9" ht="21">
      <c r="A35" s="2">
        <v>7.48</v>
      </c>
      <c r="B35" s="2" t="s">
        <v>28</v>
      </c>
      <c r="C35" s="2" t="s">
        <v>94</v>
      </c>
      <c r="D35" s="2" t="s">
        <v>25</v>
      </c>
      <c r="F35" s="2">
        <v>6.8</v>
      </c>
      <c r="G35" s="7" t="s">
        <v>1</v>
      </c>
      <c r="H35" s="2" t="s">
        <v>87</v>
      </c>
      <c r="I35" s="2" t="s">
        <v>27</v>
      </c>
    </row>
    <row r="36" spans="1:9" ht="21">
      <c r="A36" s="2">
        <v>7.03</v>
      </c>
      <c r="B36" s="7" t="s">
        <v>1</v>
      </c>
      <c r="C36" s="2" t="s">
        <v>70</v>
      </c>
      <c r="D36" s="2" t="s">
        <v>25</v>
      </c>
      <c r="F36" s="2">
        <v>7.03</v>
      </c>
      <c r="G36" s="7" t="s">
        <v>1</v>
      </c>
      <c r="H36" s="2" t="s">
        <v>70</v>
      </c>
      <c r="I36" s="2" t="s">
        <v>25</v>
      </c>
    </row>
    <row r="37" spans="1:9" ht="21">
      <c r="A37" s="2">
        <v>7.03</v>
      </c>
      <c r="B37" s="2" t="s">
        <v>28</v>
      </c>
      <c r="C37" s="2" t="s">
        <v>43</v>
      </c>
      <c r="D37" s="2" t="s">
        <v>25</v>
      </c>
      <c r="F37" s="2">
        <v>7.03</v>
      </c>
      <c r="G37" s="2" t="s">
        <v>28</v>
      </c>
      <c r="H37" s="2" t="s">
        <v>43</v>
      </c>
      <c r="I37" s="2" t="s">
        <v>25</v>
      </c>
    </row>
    <row r="38" spans="1:9" ht="21">
      <c r="A38" s="2">
        <v>6.8</v>
      </c>
      <c r="B38" s="7" t="s">
        <v>1</v>
      </c>
      <c r="C38" s="2" t="s">
        <v>87</v>
      </c>
      <c r="D38" s="2" t="s">
        <v>27</v>
      </c>
      <c r="F38" s="2">
        <v>7.48</v>
      </c>
      <c r="G38" s="2" t="s">
        <v>28</v>
      </c>
      <c r="H38" s="2" t="s">
        <v>94</v>
      </c>
      <c r="I38" s="2" t="s">
        <v>25</v>
      </c>
    </row>
    <row r="39" spans="1:9" ht="21">
      <c r="A39" s="2">
        <v>6.73</v>
      </c>
      <c r="B39" s="7" t="s">
        <v>28</v>
      </c>
      <c r="C39" s="2" t="s">
        <v>78</v>
      </c>
      <c r="F39" s="2">
        <v>7.59</v>
      </c>
      <c r="G39" s="2" t="s">
        <v>28</v>
      </c>
      <c r="H39" s="2" t="s">
        <v>102</v>
      </c>
      <c r="I39" s="2" t="s">
        <v>25</v>
      </c>
    </row>
    <row r="40" spans="1:9" ht="21">
      <c r="A40" s="2">
        <v>6.58</v>
      </c>
      <c r="B40" s="2" t="s">
        <v>1</v>
      </c>
      <c r="C40" s="2" t="s">
        <v>93</v>
      </c>
      <c r="D40" s="2" t="s">
        <v>25</v>
      </c>
      <c r="F40" s="2">
        <v>7.63</v>
      </c>
      <c r="G40" s="7" t="s">
        <v>28</v>
      </c>
      <c r="H40" s="2" t="s">
        <v>81</v>
      </c>
      <c r="I40" s="2" t="s">
        <v>27</v>
      </c>
    </row>
    <row r="41" spans="1:9" ht="21">
      <c r="A41" s="2">
        <v>6.49</v>
      </c>
      <c r="B41" s="2" t="s">
        <v>28</v>
      </c>
      <c r="C41" s="2" t="s">
        <v>112</v>
      </c>
      <c r="D41" s="2" t="s">
        <v>12</v>
      </c>
      <c r="F41" s="2">
        <v>7.69</v>
      </c>
      <c r="G41" s="7" t="s">
        <v>7</v>
      </c>
      <c r="H41" s="2" t="s">
        <v>71</v>
      </c>
      <c r="I41" s="2" t="s">
        <v>25</v>
      </c>
    </row>
    <row r="42" spans="1:9" ht="21">
      <c r="A42" s="2">
        <v>6.46</v>
      </c>
      <c r="B42" s="2" t="s">
        <v>17</v>
      </c>
      <c r="C42" s="2" t="s">
        <v>65</v>
      </c>
      <c r="D42" s="2" t="s">
        <v>25</v>
      </c>
      <c r="F42" s="2">
        <v>7.7</v>
      </c>
      <c r="G42" s="7" t="s">
        <v>34</v>
      </c>
      <c r="H42" s="2" t="s">
        <v>85</v>
      </c>
      <c r="I42" s="2" t="s">
        <v>25</v>
      </c>
    </row>
    <row r="43" spans="1:8" ht="21">
      <c r="A43" s="2">
        <v>6.45</v>
      </c>
      <c r="B43" s="7"/>
      <c r="C43" s="2" t="s">
        <v>67</v>
      </c>
      <c r="D43" s="2" t="s">
        <v>27</v>
      </c>
      <c r="F43" s="2">
        <v>7.79</v>
      </c>
      <c r="G43" s="7" t="s">
        <v>44</v>
      </c>
      <c r="H43" s="2" t="s">
        <v>49</v>
      </c>
    </row>
    <row r="44" spans="1:9" ht="21">
      <c r="A44" s="2">
        <v>6.42</v>
      </c>
      <c r="B44" s="2" t="s">
        <v>1</v>
      </c>
      <c r="C44" s="2" t="s">
        <v>92</v>
      </c>
      <c r="D44" s="2" t="s">
        <v>25</v>
      </c>
      <c r="F44" s="2">
        <v>7.81</v>
      </c>
      <c r="G44" s="2" t="s">
        <v>1</v>
      </c>
      <c r="H44" s="2" t="s">
        <v>96</v>
      </c>
      <c r="I44" s="2" t="s">
        <v>25</v>
      </c>
    </row>
    <row r="45" spans="1:9" ht="21">
      <c r="A45" s="2">
        <v>6.36</v>
      </c>
      <c r="B45" s="2" t="s">
        <v>30</v>
      </c>
      <c r="C45" s="2" t="s">
        <v>105</v>
      </c>
      <c r="F45" s="2">
        <v>7.93</v>
      </c>
      <c r="G45" s="2" t="s">
        <v>30</v>
      </c>
      <c r="H45" s="2" t="s">
        <v>107</v>
      </c>
      <c r="I45" s="2" t="s">
        <v>25</v>
      </c>
    </row>
    <row r="46" spans="1:9" ht="21">
      <c r="A46" s="2">
        <v>6.28</v>
      </c>
      <c r="B46" s="7" t="s">
        <v>28</v>
      </c>
      <c r="C46" s="2" t="s">
        <v>54</v>
      </c>
      <c r="D46" s="2" t="s">
        <v>25</v>
      </c>
      <c r="F46" s="2">
        <v>7.95</v>
      </c>
      <c r="G46" s="2" t="s">
        <v>1</v>
      </c>
      <c r="H46" s="2" t="s">
        <v>89</v>
      </c>
      <c r="I46" s="2" t="s">
        <v>25</v>
      </c>
    </row>
    <row r="47" spans="1:9" ht="21">
      <c r="A47" s="2">
        <v>6.25</v>
      </c>
      <c r="B47" s="2" t="s">
        <v>41</v>
      </c>
      <c r="C47" s="2" t="s">
        <v>26</v>
      </c>
      <c r="D47" s="2" t="s">
        <v>25</v>
      </c>
      <c r="F47" s="2">
        <v>8.04</v>
      </c>
      <c r="G47" s="2" t="s">
        <v>29</v>
      </c>
      <c r="H47" s="2" t="s">
        <v>97</v>
      </c>
      <c r="I47" s="2" t="s">
        <v>25</v>
      </c>
    </row>
    <row r="48" spans="1:9" ht="21">
      <c r="A48" s="2">
        <v>6.22</v>
      </c>
      <c r="B48" s="7" t="s">
        <v>28</v>
      </c>
      <c r="C48" s="2" t="s">
        <v>31</v>
      </c>
      <c r="D48" s="2" t="s">
        <v>25</v>
      </c>
      <c r="F48" s="2">
        <v>8.6</v>
      </c>
      <c r="G48" s="2" t="s">
        <v>7</v>
      </c>
      <c r="H48" s="2" t="s">
        <v>84</v>
      </c>
      <c r="I48" s="2" t="s">
        <v>25</v>
      </c>
    </row>
    <row r="49" spans="1:8" ht="21">
      <c r="A49" s="2">
        <v>6.13</v>
      </c>
      <c r="B49" s="2" t="s">
        <v>28</v>
      </c>
      <c r="C49" s="2" t="s">
        <v>95</v>
      </c>
      <c r="D49" s="2" t="s">
        <v>25</v>
      </c>
      <c r="F49" s="2">
        <v>8.61</v>
      </c>
      <c r="G49" s="2" t="s">
        <v>29</v>
      </c>
      <c r="H49" s="2" t="s">
        <v>104</v>
      </c>
    </row>
    <row r="50" spans="1:9" ht="21">
      <c r="A50" s="2">
        <v>5.93</v>
      </c>
      <c r="B50" s="7" t="s">
        <v>28</v>
      </c>
      <c r="C50" s="2" t="s">
        <v>53</v>
      </c>
      <c r="D50" s="2" t="s">
        <v>27</v>
      </c>
      <c r="F50" s="2">
        <v>8.96</v>
      </c>
      <c r="G50" s="7" t="s">
        <v>68</v>
      </c>
      <c r="H50" s="2" t="s">
        <v>64</v>
      </c>
      <c r="I50" s="2" t="s">
        <v>25</v>
      </c>
    </row>
    <row r="51" spans="1:9" ht="21">
      <c r="A51" s="2">
        <v>5.88</v>
      </c>
      <c r="B51" s="2" t="s">
        <v>14</v>
      </c>
      <c r="C51" s="2" t="s">
        <v>80</v>
      </c>
      <c r="D51" s="2" t="s">
        <v>25</v>
      </c>
      <c r="F51" s="2">
        <v>9.01</v>
      </c>
      <c r="G51" s="2" t="s">
        <v>28</v>
      </c>
      <c r="H51" s="2" t="s">
        <v>106</v>
      </c>
      <c r="I51" s="2" t="s">
        <v>12</v>
      </c>
    </row>
    <row r="52" spans="1:9" ht="21">
      <c r="A52" s="2">
        <v>5.87</v>
      </c>
      <c r="B52" s="2" t="s">
        <v>17</v>
      </c>
      <c r="C52" s="2" t="s">
        <v>61</v>
      </c>
      <c r="D52" s="2" t="s">
        <v>25</v>
      </c>
      <c r="F52" s="2">
        <v>9.31</v>
      </c>
      <c r="G52" s="7" t="s">
        <v>28</v>
      </c>
      <c r="H52" s="2" t="s">
        <v>66</v>
      </c>
      <c r="I52" s="2" t="s">
        <v>25</v>
      </c>
    </row>
    <row r="53" spans="1:8" ht="21">
      <c r="A53" s="2">
        <v>5.78</v>
      </c>
      <c r="B53" s="2" t="s">
        <v>7</v>
      </c>
      <c r="C53" s="2" t="s">
        <v>62</v>
      </c>
      <c r="D53" s="2" t="s">
        <v>27</v>
      </c>
      <c r="F53" s="2">
        <v>9.52</v>
      </c>
      <c r="G53" s="7" t="s">
        <v>28</v>
      </c>
      <c r="H53" s="2" t="s">
        <v>77</v>
      </c>
    </row>
    <row r="54" spans="1:9" ht="21">
      <c r="A54" s="2">
        <v>5.65</v>
      </c>
      <c r="B54" s="7" t="s">
        <v>57</v>
      </c>
      <c r="C54" s="11" t="s">
        <v>56</v>
      </c>
      <c r="F54" s="2">
        <v>9.63</v>
      </c>
      <c r="G54" s="2" t="s">
        <v>7</v>
      </c>
      <c r="H54" s="2" t="s">
        <v>48</v>
      </c>
      <c r="I54" s="2" t="s">
        <v>25</v>
      </c>
    </row>
    <row r="55" spans="1:9" ht="21">
      <c r="A55" s="2">
        <v>5.61</v>
      </c>
      <c r="B55" s="7" t="s">
        <v>28</v>
      </c>
      <c r="C55" s="2" t="s">
        <v>52</v>
      </c>
      <c r="D55" s="2" t="s">
        <v>25</v>
      </c>
      <c r="F55" s="2">
        <v>9.64</v>
      </c>
      <c r="G55" s="2" t="s">
        <v>1</v>
      </c>
      <c r="H55" s="2" t="s">
        <v>76</v>
      </c>
      <c r="I55" s="2" t="s">
        <v>25</v>
      </c>
    </row>
    <row r="56" spans="1:9" ht="21">
      <c r="A56" s="2">
        <v>5.18</v>
      </c>
      <c r="B56" s="2" t="s">
        <v>1</v>
      </c>
      <c r="C56" s="2" t="s">
        <v>86</v>
      </c>
      <c r="D56" s="2" t="s">
        <v>27</v>
      </c>
      <c r="F56" s="2">
        <v>9.69</v>
      </c>
      <c r="G56" s="7" t="s">
        <v>29</v>
      </c>
      <c r="H56" s="2" t="s">
        <v>73</v>
      </c>
      <c r="I56" s="2" t="s">
        <v>25</v>
      </c>
    </row>
    <row r="57" spans="1:9" ht="21">
      <c r="A57" s="2">
        <v>5.15</v>
      </c>
      <c r="B57" s="2" t="s">
        <v>1</v>
      </c>
      <c r="C57" s="2" t="s">
        <v>90</v>
      </c>
      <c r="D57" s="2" t="s">
        <v>27</v>
      </c>
      <c r="F57" s="2">
        <v>9.74</v>
      </c>
      <c r="G57" s="2" t="s">
        <v>7</v>
      </c>
      <c r="H57" s="2" t="s">
        <v>100</v>
      </c>
      <c r="I57" s="2" t="s">
        <v>25</v>
      </c>
    </row>
    <row r="58" spans="1:8" ht="21">
      <c r="A58" s="2">
        <v>5.13</v>
      </c>
      <c r="B58" s="2" t="s">
        <v>28</v>
      </c>
      <c r="C58" s="2" t="s">
        <v>109</v>
      </c>
      <c r="D58" s="2" t="s">
        <v>25</v>
      </c>
      <c r="F58" s="2">
        <v>9.8</v>
      </c>
      <c r="G58" s="2" t="s">
        <v>29</v>
      </c>
      <c r="H58" s="2" t="s">
        <v>101</v>
      </c>
    </row>
    <row r="59" spans="1:9" ht="21">
      <c r="A59" s="2">
        <v>4.45</v>
      </c>
      <c r="B59" s="2" t="s">
        <v>28</v>
      </c>
      <c r="C59" s="2" t="s">
        <v>103</v>
      </c>
      <c r="D59" s="2" t="s">
        <v>25</v>
      </c>
      <c r="F59" s="2">
        <v>10.12</v>
      </c>
      <c r="G59" s="7" t="s">
        <v>7</v>
      </c>
      <c r="H59" s="2" t="s">
        <v>83</v>
      </c>
      <c r="I59" s="2" t="s">
        <v>25</v>
      </c>
    </row>
    <row r="60" spans="1:8" ht="21">
      <c r="A60" s="2">
        <v>3.87</v>
      </c>
      <c r="B60" s="7" t="s">
        <v>11</v>
      </c>
      <c r="C60" s="2" t="s">
        <v>60</v>
      </c>
      <c r="F60" s="2">
        <v>10.19</v>
      </c>
      <c r="G60" s="7"/>
      <c r="H60" s="2" t="s">
        <v>75</v>
      </c>
    </row>
    <row r="61" spans="1:9" ht="21">
      <c r="A61" s="2">
        <v>3.54</v>
      </c>
      <c r="B61" s="2" t="s">
        <v>29</v>
      </c>
      <c r="C61" s="2" t="s">
        <v>88</v>
      </c>
      <c r="D61" s="2" t="s">
        <v>27</v>
      </c>
      <c r="F61" s="2">
        <v>10.21</v>
      </c>
      <c r="G61" s="7" t="s">
        <v>29</v>
      </c>
      <c r="H61" s="2" t="s">
        <v>32</v>
      </c>
      <c r="I61" s="2" t="s">
        <v>25</v>
      </c>
    </row>
    <row r="62" spans="1:9" ht="21">
      <c r="A62" s="2">
        <v>3.39</v>
      </c>
      <c r="B62" s="7" t="s">
        <v>68</v>
      </c>
      <c r="C62" s="2" t="s">
        <v>99</v>
      </c>
      <c r="D62" s="2" t="s">
        <v>25</v>
      </c>
      <c r="F62" s="2">
        <v>10.24</v>
      </c>
      <c r="G62" s="2" t="s">
        <v>28</v>
      </c>
      <c r="H62" s="2" t="s">
        <v>91</v>
      </c>
      <c r="I62" s="2" t="s">
        <v>27</v>
      </c>
    </row>
    <row r="63" spans="1:9" ht="21">
      <c r="A63" s="2">
        <v>3.37</v>
      </c>
      <c r="B63" s="2" t="s">
        <v>41</v>
      </c>
      <c r="C63" s="2" t="s">
        <v>42</v>
      </c>
      <c r="D63" s="2" t="s">
        <v>25</v>
      </c>
      <c r="F63" s="2">
        <v>10.27</v>
      </c>
      <c r="G63" s="7" t="s">
        <v>45</v>
      </c>
      <c r="H63" s="2" t="s">
        <v>69</v>
      </c>
      <c r="I63" s="2" t="s">
        <v>25</v>
      </c>
    </row>
    <row r="64" spans="1:9" ht="21">
      <c r="A64" s="2">
        <v>3.3</v>
      </c>
      <c r="B64" s="7" t="s">
        <v>28</v>
      </c>
      <c r="C64" s="2" t="s">
        <v>72</v>
      </c>
      <c r="D64" s="2" t="s">
        <v>27</v>
      </c>
      <c r="F64" s="2">
        <v>10.28</v>
      </c>
      <c r="G64" s="7" t="s">
        <v>17</v>
      </c>
      <c r="H64" s="2" t="s">
        <v>50</v>
      </c>
      <c r="I64" s="2" t="s">
        <v>25</v>
      </c>
    </row>
    <row r="65" spans="1:9" ht="21">
      <c r="A65" s="2">
        <v>2.67</v>
      </c>
      <c r="B65" s="2" t="s">
        <v>33</v>
      </c>
      <c r="C65" s="2" t="s">
        <v>110</v>
      </c>
      <c r="D65" s="2" t="s">
        <v>27</v>
      </c>
      <c r="F65" s="2">
        <v>10.36</v>
      </c>
      <c r="G65" s="7" t="s">
        <v>28</v>
      </c>
      <c r="H65" s="2" t="s">
        <v>74</v>
      </c>
      <c r="I65" s="2" t="s">
        <v>25</v>
      </c>
    </row>
    <row r="66" spans="1:9" ht="21">
      <c r="A66" s="2">
        <v>2.48</v>
      </c>
      <c r="B66" s="2" t="s">
        <v>41</v>
      </c>
      <c r="C66" s="2" t="s">
        <v>46</v>
      </c>
      <c r="D66" s="2" t="s">
        <v>25</v>
      </c>
      <c r="F66" s="2">
        <v>10.51</v>
      </c>
      <c r="G66" s="7" t="s">
        <v>33</v>
      </c>
      <c r="H66" s="2" t="s">
        <v>63</v>
      </c>
      <c r="I66" s="2" t="s">
        <v>25</v>
      </c>
    </row>
    <row r="67" spans="1:9" ht="21">
      <c r="A67" s="2">
        <v>2.41</v>
      </c>
      <c r="B67" s="7" t="s">
        <v>17</v>
      </c>
      <c r="C67" s="2" t="s">
        <v>51</v>
      </c>
      <c r="D67" s="2" t="s">
        <v>27</v>
      </c>
      <c r="F67" s="2">
        <v>10.95</v>
      </c>
      <c r="G67" s="2" t="s">
        <v>33</v>
      </c>
      <c r="H67" s="2" t="s">
        <v>111</v>
      </c>
      <c r="I67" s="2" t="s">
        <v>12</v>
      </c>
    </row>
    <row r="68" spans="1:9" ht="21">
      <c r="A68" s="2">
        <v>1.96</v>
      </c>
      <c r="B68" s="7" t="s">
        <v>68</v>
      </c>
      <c r="C68" s="2" t="s">
        <v>98</v>
      </c>
      <c r="D68" s="2" t="s">
        <v>27</v>
      </c>
      <c r="F68" s="2">
        <v>11.4</v>
      </c>
      <c r="G68" s="7" t="s">
        <v>33</v>
      </c>
      <c r="H68" s="2" t="s">
        <v>79</v>
      </c>
      <c r="I68" s="2" t="s">
        <v>25</v>
      </c>
    </row>
    <row r="69" spans="1:9" ht="21">
      <c r="A69" s="2">
        <v>1.47</v>
      </c>
      <c r="B69" s="2" t="s">
        <v>28</v>
      </c>
      <c r="C69" s="2" t="s">
        <v>108</v>
      </c>
      <c r="D69" s="2" t="s">
        <v>25</v>
      </c>
      <c r="F69" s="2">
        <v>11.41</v>
      </c>
      <c r="G69" s="2" t="s">
        <v>1</v>
      </c>
      <c r="H69" s="2" t="s">
        <v>47</v>
      </c>
      <c r="I69" s="2" t="s">
        <v>25</v>
      </c>
    </row>
    <row r="70" spans="1:9" ht="21">
      <c r="A70" s="2">
        <v>0.83</v>
      </c>
      <c r="B70" s="7" t="s">
        <v>28</v>
      </c>
      <c r="C70" s="2" t="s">
        <v>82</v>
      </c>
      <c r="D70" s="2" t="s">
        <v>27</v>
      </c>
      <c r="F70" s="2">
        <v>12.46</v>
      </c>
      <c r="G70" s="7" t="s">
        <v>58</v>
      </c>
      <c r="H70" s="2" t="s">
        <v>59</v>
      </c>
      <c r="I70" s="2" t="s">
        <v>27</v>
      </c>
    </row>
    <row r="72" spans="2:8" ht="21">
      <c r="B72" s="7" t="s">
        <v>33</v>
      </c>
      <c r="C72" s="11" t="s">
        <v>55</v>
      </c>
      <c r="G72" s="7" t="s">
        <v>33</v>
      </c>
      <c r="H72" s="11" t="s">
        <v>55</v>
      </c>
    </row>
    <row r="73" spans="2:7" ht="21">
      <c r="B73" s="7"/>
      <c r="G73" s="7"/>
    </row>
  </sheetData>
  <sheetProtection/>
  <dataValidations count="4">
    <dataValidation type="list" allowBlank="1" showInputMessage="1" sqref="B35:B36 B62:B4629 B53:B59 B43:B44 B38:B41 B47:B51 G35:G36 G62:G4629 G53:G59 G43:G44 G38:G41 G47:G51">
      <formula1>$R$1:$R$4</formula1>
    </dataValidation>
    <dataValidation type="list" allowBlank="1" showInputMessage="1" showErrorMessage="1" sqref="B17 G17">
      <formula1>$R$1:$R$5</formula1>
    </dataValidation>
    <dataValidation type="list" allowBlank="1" showInputMessage="1" showErrorMessage="1" sqref="B9:B16 B60:B61 B24:B34 B21:B22 B4630:B6775 G9:G16 G60:G61 G24:G34 G21:G22 G4630:G6775">
      <formula1>$R$1:$R$4</formula1>
    </dataValidation>
    <dataValidation type="list" allowBlank="1" showInputMessage="1" showErrorMessage="1" sqref="D3:D6550 I3:I6550">
      <formula1>$S$1:$S$1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9.875" style="2" customWidth="1"/>
    <col min="2" max="2" width="19.75390625" style="2" customWidth="1"/>
    <col min="3" max="3" width="17.25390625" style="2" customWidth="1"/>
    <col min="4" max="4" width="6.375" style="2" customWidth="1"/>
    <col min="6" max="6" width="9.875" style="2" customWidth="1"/>
    <col min="7" max="7" width="19.75390625" style="2" customWidth="1"/>
    <col min="8" max="8" width="17.25390625" style="2" customWidth="1"/>
    <col min="9" max="9" width="6.375" style="2" customWidth="1"/>
  </cols>
  <sheetData>
    <row r="1" spans="1:9" ht="21">
      <c r="A1" s="2" t="s">
        <v>10</v>
      </c>
      <c r="B1" s="2" t="s">
        <v>2</v>
      </c>
      <c r="C1" s="2" t="s">
        <v>0</v>
      </c>
      <c r="D1" s="2" t="s">
        <v>13</v>
      </c>
      <c r="F1" s="2" t="s">
        <v>10</v>
      </c>
      <c r="G1" s="2" t="s">
        <v>2</v>
      </c>
      <c r="H1" s="2" t="s">
        <v>0</v>
      </c>
      <c r="I1" s="2" t="s">
        <v>13</v>
      </c>
    </row>
    <row r="2" spans="1:6" ht="21">
      <c r="A2" s="2" t="s">
        <v>6</v>
      </c>
      <c r="F2" s="2" t="s">
        <v>6</v>
      </c>
    </row>
    <row r="3" spans="1:9" ht="21">
      <c r="A3" s="2">
        <v>27.55</v>
      </c>
      <c r="B3" s="7" t="s">
        <v>58</v>
      </c>
      <c r="C3" s="2" t="s">
        <v>59</v>
      </c>
      <c r="D3" s="2" t="s">
        <v>27</v>
      </c>
      <c r="F3" s="2">
        <v>4.11</v>
      </c>
      <c r="G3" s="7" t="s">
        <v>68</v>
      </c>
      <c r="H3" s="2" t="s">
        <v>98</v>
      </c>
      <c r="I3" s="2" t="s">
        <v>27</v>
      </c>
    </row>
    <row r="4" spans="1:9" ht="21">
      <c r="A4" s="2">
        <v>21.89</v>
      </c>
      <c r="B4" s="2" t="s">
        <v>28</v>
      </c>
      <c r="C4" s="2" t="s">
        <v>91</v>
      </c>
      <c r="D4" s="2" t="s">
        <v>27</v>
      </c>
      <c r="F4" s="2">
        <v>5.16</v>
      </c>
      <c r="G4" s="7" t="s">
        <v>17</v>
      </c>
      <c r="H4" s="2" t="s">
        <v>51</v>
      </c>
      <c r="I4" s="2" t="s">
        <v>27</v>
      </c>
    </row>
    <row r="5" spans="1:9" ht="21">
      <c r="A5" s="2">
        <v>20.03</v>
      </c>
      <c r="B5" s="7" t="s">
        <v>28</v>
      </c>
      <c r="C5" s="2" t="s">
        <v>77</v>
      </c>
      <c r="F5" s="2">
        <v>7.98</v>
      </c>
      <c r="G5" s="2" t="s">
        <v>28</v>
      </c>
      <c r="H5" s="2" t="s">
        <v>108</v>
      </c>
      <c r="I5" s="2" t="s">
        <v>25</v>
      </c>
    </row>
    <row r="6" spans="1:9" ht="21">
      <c r="A6" s="2">
        <v>19.85</v>
      </c>
      <c r="B6" s="7" t="s">
        <v>29</v>
      </c>
      <c r="C6" s="2" t="s">
        <v>73</v>
      </c>
      <c r="D6" s="2" t="s">
        <v>25</v>
      </c>
      <c r="F6" s="2">
        <v>9.83</v>
      </c>
      <c r="G6" s="2" t="s">
        <v>41</v>
      </c>
      <c r="H6" s="2" t="s">
        <v>46</v>
      </c>
      <c r="I6" s="2" t="s">
        <v>25</v>
      </c>
    </row>
    <row r="7" spans="1:9" ht="21">
      <c r="A7" s="2">
        <v>19.72</v>
      </c>
      <c r="B7" s="7" t="s">
        <v>68</v>
      </c>
      <c r="C7" s="2" t="s">
        <v>64</v>
      </c>
      <c r="D7" s="2" t="s">
        <v>25</v>
      </c>
      <c r="F7" s="2">
        <v>10.71</v>
      </c>
      <c r="G7" s="7" t="s">
        <v>28</v>
      </c>
      <c r="H7" s="2" t="s">
        <v>82</v>
      </c>
      <c r="I7" s="2" t="s">
        <v>27</v>
      </c>
    </row>
    <row r="8" spans="1:9" ht="21">
      <c r="A8" s="2">
        <v>19.58</v>
      </c>
      <c r="B8" s="2" t="s">
        <v>7</v>
      </c>
      <c r="C8" s="2" t="s">
        <v>84</v>
      </c>
      <c r="D8" s="2" t="s">
        <v>25</v>
      </c>
      <c r="F8" s="2">
        <v>11.32</v>
      </c>
      <c r="G8" s="2" t="s">
        <v>28</v>
      </c>
      <c r="H8" s="2" t="s">
        <v>103</v>
      </c>
      <c r="I8" s="2" t="s">
        <v>25</v>
      </c>
    </row>
    <row r="9" spans="1:9" ht="21">
      <c r="A9" s="2">
        <v>19.45</v>
      </c>
      <c r="B9" s="7" t="s">
        <v>57</v>
      </c>
      <c r="C9" s="11" t="s">
        <v>56</v>
      </c>
      <c r="F9" s="2">
        <v>11.75</v>
      </c>
      <c r="G9" s="2" t="s">
        <v>33</v>
      </c>
      <c r="H9" s="2" t="s">
        <v>110</v>
      </c>
      <c r="I9" s="2" t="s">
        <v>27</v>
      </c>
    </row>
    <row r="10" spans="1:9" ht="21">
      <c r="A10" s="2">
        <v>19.44</v>
      </c>
      <c r="B10" s="2" t="s">
        <v>28</v>
      </c>
      <c r="C10" s="2" t="s">
        <v>43</v>
      </c>
      <c r="D10" s="2" t="s">
        <v>25</v>
      </c>
      <c r="F10" s="2">
        <v>12.95</v>
      </c>
      <c r="G10" s="7" t="s">
        <v>68</v>
      </c>
      <c r="H10" s="2" t="s">
        <v>99</v>
      </c>
      <c r="I10" s="2" t="s">
        <v>25</v>
      </c>
    </row>
    <row r="11" spans="1:9" ht="21">
      <c r="A11" s="2">
        <v>19.2</v>
      </c>
      <c r="B11" s="2" t="s">
        <v>1</v>
      </c>
      <c r="C11" s="2" t="s">
        <v>76</v>
      </c>
      <c r="D11" s="2" t="s">
        <v>25</v>
      </c>
      <c r="F11" s="2">
        <v>13.13</v>
      </c>
      <c r="G11" s="2" t="s">
        <v>1</v>
      </c>
      <c r="H11" s="2" t="s">
        <v>90</v>
      </c>
      <c r="I11" s="2" t="s">
        <v>27</v>
      </c>
    </row>
    <row r="12" spans="1:9" ht="21">
      <c r="A12" s="2">
        <v>19</v>
      </c>
      <c r="B12" s="7" t="s">
        <v>7</v>
      </c>
      <c r="C12" s="2" t="s">
        <v>71</v>
      </c>
      <c r="D12" s="2" t="s">
        <v>25</v>
      </c>
      <c r="F12" s="2">
        <v>13.19</v>
      </c>
      <c r="G12" s="2" t="s">
        <v>1</v>
      </c>
      <c r="H12" s="2" t="s">
        <v>96</v>
      </c>
      <c r="I12" s="2" t="s">
        <v>25</v>
      </c>
    </row>
    <row r="13" spans="1:8" ht="21">
      <c r="A13" s="2">
        <v>18.98</v>
      </c>
      <c r="B13" s="7" t="s">
        <v>1</v>
      </c>
      <c r="C13" s="2" t="s">
        <v>70</v>
      </c>
      <c r="D13" s="2" t="s">
        <v>25</v>
      </c>
      <c r="F13" s="2">
        <v>13.35</v>
      </c>
      <c r="G13" s="7" t="s">
        <v>11</v>
      </c>
      <c r="H13" s="2" t="s">
        <v>60</v>
      </c>
    </row>
    <row r="14" spans="1:9" ht="21">
      <c r="A14" s="2">
        <v>18.92</v>
      </c>
      <c r="B14" s="7" t="s">
        <v>17</v>
      </c>
      <c r="C14" s="2" t="s">
        <v>50</v>
      </c>
      <c r="D14" s="2" t="s">
        <v>25</v>
      </c>
      <c r="F14" s="2">
        <v>13.61</v>
      </c>
      <c r="G14" s="2" t="s">
        <v>41</v>
      </c>
      <c r="H14" s="2" t="s">
        <v>42</v>
      </c>
      <c r="I14" s="2" t="s">
        <v>25</v>
      </c>
    </row>
    <row r="15" spans="1:9" ht="21">
      <c r="A15" s="2">
        <v>18.8</v>
      </c>
      <c r="B15" s="7" t="s">
        <v>33</v>
      </c>
      <c r="C15" s="2" t="s">
        <v>79</v>
      </c>
      <c r="D15" s="2" t="s">
        <v>25</v>
      </c>
      <c r="F15" s="2">
        <v>13.72</v>
      </c>
      <c r="G15" s="2" t="s">
        <v>28</v>
      </c>
      <c r="H15" s="2" t="s">
        <v>109</v>
      </c>
      <c r="I15" s="2" t="s">
        <v>25</v>
      </c>
    </row>
    <row r="16" spans="1:9" ht="21">
      <c r="A16" s="2">
        <v>18.65</v>
      </c>
      <c r="B16" s="7" t="s">
        <v>28</v>
      </c>
      <c r="C16" s="2" t="s">
        <v>31</v>
      </c>
      <c r="D16" s="2" t="s">
        <v>25</v>
      </c>
      <c r="F16" s="2">
        <v>14.24</v>
      </c>
      <c r="G16" s="7" t="s">
        <v>28</v>
      </c>
      <c r="H16" s="2" t="s">
        <v>54</v>
      </c>
      <c r="I16" s="2" t="s">
        <v>25</v>
      </c>
    </row>
    <row r="17" spans="1:8" ht="21">
      <c r="A17" s="2">
        <v>18.53</v>
      </c>
      <c r="B17" s="2" t="s">
        <v>29</v>
      </c>
      <c r="C17" s="2" t="s">
        <v>101</v>
      </c>
      <c r="F17" s="2">
        <v>15.23</v>
      </c>
      <c r="G17" s="2" t="s">
        <v>30</v>
      </c>
      <c r="H17" s="2" t="s">
        <v>105</v>
      </c>
    </row>
    <row r="18" spans="1:9" ht="21">
      <c r="A18" s="2">
        <v>18.47</v>
      </c>
      <c r="B18" s="7"/>
      <c r="C18" s="2" t="s">
        <v>67</v>
      </c>
      <c r="D18" s="2" t="s">
        <v>27</v>
      </c>
      <c r="F18" s="2">
        <v>15.34</v>
      </c>
      <c r="G18" s="2" t="s">
        <v>29</v>
      </c>
      <c r="H18" s="2" t="s">
        <v>88</v>
      </c>
      <c r="I18" s="2" t="s">
        <v>27</v>
      </c>
    </row>
    <row r="19" spans="1:9" ht="21">
      <c r="A19" s="2">
        <v>18.46</v>
      </c>
      <c r="B19" s="7" t="s">
        <v>28</v>
      </c>
      <c r="C19" s="2" t="s">
        <v>74</v>
      </c>
      <c r="D19" s="2" t="s">
        <v>25</v>
      </c>
      <c r="F19" s="2">
        <v>15.37</v>
      </c>
      <c r="G19" s="2" t="s">
        <v>41</v>
      </c>
      <c r="H19" s="2" t="s">
        <v>26</v>
      </c>
      <c r="I19" s="2" t="s">
        <v>25</v>
      </c>
    </row>
    <row r="20" spans="1:8" ht="21">
      <c r="A20" s="2">
        <v>18.46</v>
      </c>
      <c r="B20" s="7" t="s">
        <v>1</v>
      </c>
      <c r="C20" s="2" t="s">
        <v>87</v>
      </c>
      <c r="D20" s="2" t="s">
        <v>27</v>
      </c>
      <c r="F20" s="2">
        <v>15.37</v>
      </c>
      <c r="G20" s="7"/>
      <c r="H20" s="2" t="s">
        <v>75</v>
      </c>
    </row>
    <row r="21" spans="1:8" ht="21">
      <c r="A21" s="2">
        <v>18.45</v>
      </c>
      <c r="B21" s="2" t="s">
        <v>28</v>
      </c>
      <c r="C21" s="2" t="s">
        <v>102</v>
      </c>
      <c r="D21" s="2" t="s">
        <v>25</v>
      </c>
      <c r="F21" s="2">
        <v>15.5</v>
      </c>
      <c r="G21" s="7" t="s">
        <v>28</v>
      </c>
      <c r="H21" s="2" t="s">
        <v>78</v>
      </c>
    </row>
    <row r="22" spans="1:9" ht="21">
      <c r="A22" s="2">
        <v>18.41</v>
      </c>
      <c r="B22" s="2" t="s">
        <v>14</v>
      </c>
      <c r="C22" s="2" t="s">
        <v>80</v>
      </c>
      <c r="D22" s="2" t="s">
        <v>25</v>
      </c>
      <c r="F22" s="2">
        <v>15.82</v>
      </c>
      <c r="G22" s="2" t="s">
        <v>7</v>
      </c>
      <c r="H22" s="2" t="s">
        <v>62</v>
      </c>
      <c r="I22" s="2" t="s">
        <v>27</v>
      </c>
    </row>
    <row r="23" spans="1:9" ht="21">
      <c r="A23" s="2">
        <v>18.4</v>
      </c>
      <c r="B23" s="7" t="s">
        <v>7</v>
      </c>
      <c r="C23" s="2" t="s">
        <v>83</v>
      </c>
      <c r="D23" s="2" t="s">
        <v>25</v>
      </c>
      <c r="F23" s="2">
        <v>16.19</v>
      </c>
      <c r="G23" s="2" t="s">
        <v>30</v>
      </c>
      <c r="H23" s="2" t="s">
        <v>107</v>
      </c>
      <c r="I23" s="2" t="s">
        <v>25</v>
      </c>
    </row>
    <row r="24" spans="1:9" ht="21">
      <c r="A24" s="2">
        <v>18.37</v>
      </c>
      <c r="B24" s="7" t="s">
        <v>29</v>
      </c>
      <c r="C24" s="2" t="s">
        <v>32</v>
      </c>
      <c r="D24" s="2" t="s">
        <v>25</v>
      </c>
      <c r="F24" s="2">
        <v>16.2</v>
      </c>
      <c r="G24" s="7" t="s">
        <v>28</v>
      </c>
      <c r="H24" s="2" t="s">
        <v>53</v>
      </c>
      <c r="I24" s="2" t="s">
        <v>27</v>
      </c>
    </row>
    <row r="25" spans="1:9" ht="21">
      <c r="A25" s="2">
        <v>18.34</v>
      </c>
      <c r="B25" s="7" t="s">
        <v>44</v>
      </c>
      <c r="C25" s="2" t="s">
        <v>49</v>
      </c>
      <c r="F25" s="2">
        <v>16.31</v>
      </c>
      <c r="G25" s="2" t="s">
        <v>7</v>
      </c>
      <c r="H25" s="2" t="s">
        <v>48</v>
      </c>
      <c r="I25" s="2" t="s">
        <v>25</v>
      </c>
    </row>
    <row r="26" spans="1:9" ht="21">
      <c r="A26" s="2">
        <v>18.33</v>
      </c>
      <c r="B26" s="2" t="s">
        <v>1</v>
      </c>
      <c r="C26" s="2" t="s">
        <v>92</v>
      </c>
      <c r="D26" s="2" t="s">
        <v>25</v>
      </c>
      <c r="F26" s="2">
        <v>16.4</v>
      </c>
      <c r="G26" s="7" t="s">
        <v>28</v>
      </c>
      <c r="H26" s="2" t="s">
        <v>66</v>
      </c>
      <c r="I26" s="2" t="s">
        <v>25</v>
      </c>
    </row>
    <row r="27" spans="1:9" ht="21">
      <c r="A27" s="2">
        <v>18.28</v>
      </c>
      <c r="B27" s="2" t="s">
        <v>7</v>
      </c>
      <c r="C27" s="2" t="s">
        <v>100</v>
      </c>
      <c r="D27" s="2" t="s">
        <v>25</v>
      </c>
      <c r="F27" s="2">
        <v>16.41</v>
      </c>
      <c r="G27" s="2" t="s">
        <v>17</v>
      </c>
      <c r="H27" s="2" t="s">
        <v>65</v>
      </c>
      <c r="I27" s="2" t="s">
        <v>25</v>
      </c>
    </row>
    <row r="28" spans="1:9" ht="21">
      <c r="A28" s="2">
        <v>18.26</v>
      </c>
      <c r="B28" s="7" t="s">
        <v>45</v>
      </c>
      <c r="C28" s="2" t="s">
        <v>69</v>
      </c>
      <c r="D28" s="2" t="s">
        <v>25</v>
      </c>
      <c r="F28" s="2">
        <v>16.52</v>
      </c>
      <c r="G28" s="7" t="s">
        <v>28</v>
      </c>
      <c r="H28" s="2" t="s">
        <v>72</v>
      </c>
      <c r="I28" s="2" t="s">
        <v>27</v>
      </c>
    </row>
    <row r="29" spans="1:9" ht="21">
      <c r="A29" s="2">
        <v>18.22</v>
      </c>
      <c r="B29" s="2" t="s">
        <v>28</v>
      </c>
      <c r="C29" s="2" t="s">
        <v>94</v>
      </c>
      <c r="D29" s="2" t="s">
        <v>25</v>
      </c>
      <c r="F29" s="2">
        <v>17.04</v>
      </c>
      <c r="G29" s="2" t="s">
        <v>33</v>
      </c>
      <c r="H29" s="2" t="s">
        <v>111</v>
      </c>
      <c r="I29" s="2" t="s">
        <v>12</v>
      </c>
    </row>
    <row r="30" spans="1:9" ht="21">
      <c r="A30" s="2">
        <v>18.08</v>
      </c>
      <c r="B30" s="2" t="s">
        <v>28</v>
      </c>
      <c r="C30" s="2" t="s">
        <v>95</v>
      </c>
      <c r="D30" s="2" t="s">
        <v>25</v>
      </c>
      <c r="F30" s="2">
        <v>17.1</v>
      </c>
      <c r="G30" s="2" t="s">
        <v>1</v>
      </c>
      <c r="H30" s="2" t="s">
        <v>93</v>
      </c>
      <c r="I30" s="2" t="s">
        <v>25</v>
      </c>
    </row>
    <row r="31" spans="1:8" ht="21">
      <c r="A31" s="2">
        <v>18.05</v>
      </c>
      <c r="B31" s="2" t="s">
        <v>28</v>
      </c>
      <c r="C31" s="2" t="s">
        <v>112</v>
      </c>
      <c r="D31" s="2" t="s">
        <v>12</v>
      </c>
      <c r="F31" s="2">
        <v>17.12</v>
      </c>
      <c r="G31" s="2" t="s">
        <v>29</v>
      </c>
      <c r="H31" s="2" t="s">
        <v>104</v>
      </c>
    </row>
    <row r="32" spans="1:9" ht="21">
      <c r="A32" s="2">
        <v>17.94</v>
      </c>
      <c r="B32" s="7" t="s">
        <v>28</v>
      </c>
      <c r="C32" s="2" t="s">
        <v>52</v>
      </c>
      <c r="D32" s="2" t="s">
        <v>25</v>
      </c>
      <c r="F32" s="2">
        <v>17.14</v>
      </c>
      <c r="G32" s="2" t="s">
        <v>29</v>
      </c>
      <c r="H32" s="2" t="s">
        <v>97</v>
      </c>
      <c r="I32" s="2" t="s">
        <v>25</v>
      </c>
    </row>
    <row r="33" spans="1:9" ht="21">
      <c r="A33" s="2">
        <v>17.91</v>
      </c>
      <c r="B33" s="7" t="s">
        <v>34</v>
      </c>
      <c r="C33" s="2" t="s">
        <v>85</v>
      </c>
      <c r="D33" s="2" t="s">
        <v>25</v>
      </c>
      <c r="F33" s="2">
        <v>17.18</v>
      </c>
      <c r="G33" s="2" t="s">
        <v>17</v>
      </c>
      <c r="H33" s="2" t="s">
        <v>61</v>
      </c>
      <c r="I33" s="2" t="s">
        <v>25</v>
      </c>
    </row>
    <row r="34" spans="1:9" ht="21">
      <c r="A34" s="2">
        <v>17.9</v>
      </c>
      <c r="B34" s="2" t="s">
        <v>1</v>
      </c>
      <c r="C34" s="2" t="s">
        <v>89</v>
      </c>
      <c r="D34" s="2" t="s">
        <v>25</v>
      </c>
      <c r="F34" s="2">
        <v>17.3</v>
      </c>
      <c r="G34" s="2" t="s">
        <v>1</v>
      </c>
      <c r="H34" s="2" t="s">
        <v>86</v>
      </c>
      <c r="I34" s="2" t="s">
        <v>27</v>
      </c>
    </row>
    <row r="35" spans="1:9" ht="21">
      <c r="A35" s="2">
        <v>17.87</v>
      </c>
      <c r="B35" s="2" t="s">
        <v>28</v>
      </c>
      <c r="C35" s="2" t="s">
        <v>106</v>
      </c>
      <c r="D35" s="2" t="s">
        <v>12</v>
      </c>
      <c r="F35" s="2">
        <v>17.6</v>
      </c>
      <c r="G35" s="2" t="s">
        <v>1</v>
      </c>
      <c r="H35" s="2" t="s">
        <v>47</v>
      </c>
      <c r="I35" s="2" t="s">
        <v>25</v>
      </c>
    </row>
    <row r="36" spans="1:9" ht="21">
      <c r="A36" s="2">
        <v>17.8</v>
      </c>
      <c r="B36" s="7" t="s">
        <v>33</v>
      </c>
      <c r="C36" s="2" t="s">
        <v>63</v>
      </c>
      <c r="D36" s="2" t="s">
        <v>25</v>
      </c>
      <c r="F36" s="2">
        <v>17.62</v>
      </c>
      <c r="G36" s="7" t="s">
        <v>28</v>
      </c>
      <c r="H36" s="2" t="s">
        <v>81</v>
      </c>
      <c r="I36" s="2" t="s">
        <v>27</v>
      </c>
    </row>
    <row r="37" spans="1:9" ht="21">
      <c r="A37" s="2">
        <v>17.62</v>
      </c>
      <c r="B37" s="7" t="s">
        <v>28</v>
      </c>
      <c r="C37" s="2" t="s">
        <v>81</v>
      </c>
      <c r="D37" s="2" t="s">
        <v>27</v>
      </c>
      <c r="F37" s="2">
        <v>17.8</v>
      </c>
      <c r="G37" s="7" t="s">
        <v>33</v>
      </c>
      <c r="H37" s="2" t="s">
        <v>63</v>
      </c>
      <c r="I37" s="2" t="s">
        <v>25</v>
      </c>
    </row>
    <row r="38" spans="1:9" ht="21">
      <c r="A38" s="2">
        <v>17.6</v>
      </c>
      <c r="B38" s="2" t="s">
        <v>1</v>
      </c>
      <c r="C38" s="2" t="s">
        <v>47</v>
      </c>
      <c r="D38" s="2" t="s">
        <v>25</v>
      </c>
      <c r="F38" s="2">
        <v>17.87</v>
      </c>
      <c r="G38" s="2" t="s">
        <v>28</v>
      </c>
      <c r="H38" s="2" t="s">
        <v>106</v>
      </c>
      <c r="I38" s="2" t="s">
        <v>12</v>
      </c>
    </row>
    <row r="39" spans="1:9" ht="21">
      <c r="A39" s="2">
        <v>17.3</v>
      </c>
      <c r="B39" s="2" t="s">
        <v>1</v>
      </c>
      <c r="C39" s="2" t="s">
        <v>86</v>
      </c>
      <c r="D39" s="2" t="s">
        <v>27</v>
      </c>
      <c r="F39" s="2">
        <v>17.9</v>
      </c>
      <c r="G39" s="2" t="s">
        <v>1</v>
      </c>
      <c r="H39" s="2" t="s">
        <v>89</v>
      </c>
      <c r="I39" s="2" t="s">
        <v>25</v>
      </c>
    </row>
    <row r="40" spans="1:9" ht="21">
      <c r="A40" s="2">
        <v>17.18</v>
      </c>
      <c r="B40" s="2" t="s">
        <v>17</v>
      </c>
      <c r="C40" s="2" t="s">
        <v>61</v>
      </c>
      <c r="D40" s="2" t="s">
        <v>25</v>
      </c>
      <c r="F40" s="2">
        <v>17.91</v>
      </c>
      <c r="G40" s="7" t="s">
        <v>34</v>
      </c>
      <c r="H40" s="2" t="s">
        <v>85</v>
      </c>
      <c r="I40" s="2" t="s">
        <v>25</v>
      </c>
    </row>
    <row r="41" spans="1:9" ht="21">
      <c r="A41" s="2">
        <v>17.14</v>
      </c>
      <c r="B41" s="2" t="s">
        <v>29</v>
      </c>
      <c r="C41" s="2" t="s">
        <v>97</v>
      </c>
      <c r="D41" s="2" t="s">
        <v>25</v>
      </c>
      <c r="F41" s="2">
        <v>17.94</v>
      </c>
      <c r="G41" s="7" t="s">
        <v>28</v>
      </c>
      <c r="H41" s="2" t="s">
        <v>52</v>
      </c>
      <c r="I41" s="2" t="s">
        <v>25</v>
      </c>
    </row>
    <row r="42" spans="1:9" ht="21">
      <c r="A42" s="2">
        <v>17.12</v>
      </c>
      <c r="B42" s="2" t="s">
        <v>29</v>
      </c>
      <c r="C42" s="2" t="s">
        <v>104</v>
      </c>
      <c r="F42" s="2">
        <v>18.05</v>
      </c>
      <c r="G42" s="2" t="s">
        <v>28</v>
      </c>
      <c r="H42" s="2" t="s">
        <v>112</v>
      </c>
      <c r="I42" s="2" t="s">
        <v>12</v>
      </c>
    </row>
    <row r="43" spans="1:9" ht="21">
      <c r="A43" s="2">
        <v>17.1</v>
      </c>
      <c r="B43" s="2" t="s">
        <v>1</v>
      </c>
      <c r="C43" s="2" t="s">
        <v>93</v>
      </c>
      <c r="D43" s="2" t="s">
        <v>25</v>
      </c>
      <c r="F43" s="2">
        <v>18.08</v>
      </c>
      <c r="G43" s="2" t="s">
        <v>28</v>
      </c>
      <c r="H43" s="2" t="s">
        <v>95</v>
      </c>
      <c r="I43" s="2" t="s">
        <v>25</v>
      </c>
    </row>
    <row r="44" spans="1:9" ht="21">
      <c r="A44" s="2">
        <v>17.04</v>
      </c>
      <c r="B44" s="2" t="s">
        <v>33</v>
      </c>
      <c r="C44" s="2" t="s">
        <v>111</v>
      </c>
      <c r="D44" s="2" t="s">
        <v>12</v>
      </c>
      <c r="F44" s="2">
        <v>18.22</v>
      </c>
      <c r="G44" s="2" t="s">
        <v>28</v>
      </c>
      <c r="H44" s="2" t="s">
        <v>94</v>
      </c>
      <c r="I44" s="2" t="s">
        <v>25</v>
      </c>
    </row>
    <row r="45" spans="1:9" ht="21">
      <c r="A45" s="2">
        <v>16.52</v>
      </c>
      <c r="B45" s="7" t="s">
        <v>28</v>
      </c>
      <c r="C45" s="2" t="s">
        <v>72</v>
      </c>
      <c r="D45" s="2" t="s">
        <v>27</v>
      </c>
      <c r="F45" s="2">
        <v>18.26</v>
      </c>
      <c r="G45" s="7" t="s">
        <v>45</v>
      </c>
      <c r="H45" s="2" t="s">
        <v>69</v>
      </c>
      <c r="I45" s="2" t="s">
        <v>25</v>
      </c>
    </row>
    <row r="46" spans="1:9" ht="21">
      <c r="A46" s="2">
        <v>16.41</v>
      </c>
      <c r="B46" s="2" t="s">
        <v>17</v>
      </c>
      <c r="C46" s="2" t="s">
        <v>65</v>
      </c>
      <c r="D46" s="2" t="s">
        <v>25</v>
      </c>
      <c r="F46" s="2">
        <v>18.28</v>
      </c>
      <c r="G46" s="2" t="s">
        <v>7</v>
      </c>
      <c r="H46" s="2" t="s">
        <v>100</v>
      </c>
      <c r="I46" s="2" t="s">
        <v>25</v>
      </c>
    </row>
    <row r="47" spans="1:9" ht="21">
      <c r="A47" s="2">
        <v>16.4</v>
      </c>
      <c r="B47" s="7" t="s">
        <v>28</v>
      </c>
      <c r="C47" s="2" t="s">
        <v>66</v>
      </c>
      <c r="D47" s="2" t="s">
        <v>25</v>
      </c>
      <c r="F47" s="2">
        <v>18.33</v>
      </c>
      <c r="G47" s="2" t="s">
        <v>1</v>
      </c>
      <c r="H47" s="2" t="s">
        <v>92</v>
      </c>
      <c r="I47" s="2" t="s">
        <v>25</v>
      </c>
    </row>
    <row r="48" spans="1:8" ht="21">
      <c r="A48" s="2">
        <v>16.31</v>
      </c>
      <c r="B48" s="2" t="s">
        <v>7</v>
      </c>
      <c r="C48" s="2" t="s">
        <v>48</v>
      </c>
      <c r="D48" s="2" t="s">
        <v>25</v>
      </c>
      <c r="F48" s="2">
        <v>18.34</v>
      </c>
      <c r="G48" s="7" t="s">
        <v>44</v>
      </c>
      <c r="H48" s="2" t="s">
        <v>49</v>
      </c>
    </row>
    <row r="49" spans="1:9" ht="21">
      <c r="A49" s="2">
        <v>16.2</v>
      </c>
      <c r="B49" s="7" t="s">
        <v>28</v>
      </c>
      <c r="C49" s="2" t="s">
        <v>53</v>
      </c>
      <c r="D49" s="2" t="s">
        <v>27</v>
      </c>
      <c r="F49" s="2">
        <v>18.37</v>
      </c>
      <c r="G49" s="7" t="s">
        <v>29</v>
      </c>
      <c r="H49" s="2" t="s">
        <v>32</v>
      </c>
      <c r="I49" s="2" t="s">
        <v>25</v>
      </c>
    </row>
    <row r="50" spans="1:9" ht="21">
      <c r="A50" s="2">
        <v>16.19</v>
      </c>
      <c r="B50" s="2" t="s">
        <v>30</v>
      </c>
      <c r="C50" s="2" t="s">
        <v>107</v>
      </c>
      <c r="D50" s="2" t="s">
        <v>25</v>
      </c>
      <c r="F50" s="2">
        <v>18.4</v>
      </c>
      <c r="G50" s="7" t="s">
        <v>7</v>
      </c>
      <c r="H50" s="2" t="s">
        <v>83</v>
      </c>
      <c r="I50" s="2" t="s">
        <v>25</v>
      </c>
    </row>
    <row r="51" spans="1:9" ht="21">
      <c r="A51" s="2">
        <v>15.82</v>
      </c>
      <c r="B51" s="2" t="s">
        <v>7</v>
      </c>
      <c r="C51" s="2" t="s">
        <v>62</v>
      </c>
      <c r="D51" s="2" t="s">
        <v>27</v>
      </c>
      <c r="F51" s="2">
        <v>18.41</v>
      </c>
      <c r="G51" s="2" t="s">
        <v>14</v>
      </c>
      <c r="H51" s="2" t="s">
        <v>80</v>
      </c>
      <c r="I51" s="2" t="s">
        <v>25</v>
      </c>
    </row>
    <row r="52" spans="1:9" ht="21">
      <c r="A52" s="2">
        <v>15.5</v>
      </c>
      <c r="B52" s="7" t="s">
        <v>28</v>
      </c>
      <c r="C52" s="2" t="s">
        <v>78</v>
      </c>
      <c r="F52" s="2">
        <v>18.45</v>
      </c>
      <c r="G52" s="2" t="s">
        <v>28</v>
      </c>
      <c r="H52" s="2" t="s">
        <v>102</v>
      </c>
      <c r="I52" s="2" t="s">
        <v>25</v>
      </c>
    </row>
    <row r="53" spans="1:9" ht="21">
      <c r="A53" s="2">
        <v>15.37</v>
      </c>
      <c r="B53" s="2" t="s">
        <v>41</v>
      </c>
      <c r="C53" s="2" t="s">
        <v>26</v>
      </c>
      <c r="D53" s="2" t="s">
        <v>25</v>
      </c>
      <c r="F53" s="2">
        <v>18.46</v>
      </c>
      <c r="G53" s="7" t="s">
        <v>28</v>
      </c>
      <c r="H53" s="2" t="s">
        <v>74</v>
      </c>
      <c r="I53" s="2" t="s">
        <v>25</v>
      </c>
    </row>
    <row r="54" spans="1:9" ht="21">
      <c r="A54" s="2">
        <v>15.37</v>
      </c>
      <c r="B54" s="7"/>
      <c r="C54" s="2" t="s">
        <v>75</v>
      </c>
      <c r="F54" s="2">
        <v>18.46</v>
      </c>
      <c r="G54" s="7" t="s">
        <v>1</v>
      </c>
      <c r="H54" s="2" t="s">
        <v>87</v>
      </c>
      <c r="I54" s="2" t="s">
        <v>27</v>
      </c>
    </row>
    <row r="55" spans="1:9" ht="21">
      <c r="A55" s="2">
        <v>15.34</v>
      </c>
      <c r="B55" s="2" t="s">
        <v>29</v>
      </c>
      <c r="C55" s="2" t="s">
        <v>88</v>
      </c>
      <c r="D55" s="2" t="s">
        <v>27</v>
      </c>
      <c r="F55" s="2">
        <v>18.47</v>
      </c>
      <c r="G55" s="7"/>
      <c r="H55" s="2" t="s">
        <v>67</v>
      </c>
      <c r="I55" s="2" t="s">
        <v>27</v>
      </c>
    </row>
    <row r="56" spans="1:8" ht="21">
      <c r="A56" s="2">
        <v>15.23</v>
      </c>
      <c r="B56" s="2" t="s">
        <v>30</v>
      </c>
      <c r="C56" s="2" t="s">
        <v>105</v>
      </c>
      <c r="F56" s="2">
        <v>18.53</v>
      </c>
      <c r="G56" s="2" t="s">
        <v>29</v>
      </c>
      <c r="H56" s="2" t="s">
        <v>101</v>
      </c>
    </row>
    <row r="57" spans="1:9" ht="21">
      <c r="A57" s="2">
        <v>14.24</v>
      </c>
      <c r="B57" s="7" t="s">
        <v>28</v>
      </c>
      <c r="C57" s="2" t="s">
        <v>54</v>
      </c>
      <c r="D57" s="2" t="s">
        <v>25</v>
      </c>
      <c r="F57" s="2">
        <v>18.65</v>
      </c>
      <c r="G57" s="7" t="s">
        <v>28</v>
      </c>
      <c r="H57" s="2" t="s">
        <v>31</v>
      </c>
      <c r="I57" s="2" t="s">
        <v>25</v>
      </c>
    </row>
    <row r="58" spans="1:9" ht="21">
      <c r="A58" s="2">
        <v>13.72</v>
      </c>
      <c r="B58" s="2" t="s">
        <v>28</v>
      </c>
      <c r="C58" s="2" t="s">
        <v>109</v>
      </c>
      <c r="D58" s="2" t="s">
        <v>25</v>
      </c>
      <c r="F58" s="2">
        <v>18.8</v>
      </c>
      <c r="G58" s="7" t="s">
        <v>33</v>
      </c>
      <c r="H58" s="2" t="s">
        <v>79</v>
      </c>
      <c r="I58" s="2" t="s">
        <v>25</v>
      </c>
    </row>
    <row r="59" spans="1:9" ht="21">
      <c r="A59" s="2">
        <v>13.61</v>
      </c>
      <c r="B59" s="2" t="s">
        <v>41</v>
      </c>
      <c r="C59" s="2" t="s">
        <v>42</v>
      </c>
      <c r="D59" s="2" t="s">
        <v>25</v>
      </c>
      <c r="F59" s="2">
        <v>18.92</v>
      </c>
      <c r="G59" s="7" t="s">
        <v>17</v>
      </c>
      <c r="H59" s="2" t="s">
        <v>50</v>
      </c>
      <c r="I59" s="2" t="s">
        <v>25</v>
      </c>
    </row>
    <row r="60" spans="1:9" ht="21">
      <c r="A60" s="2">
        <v>13.35</v>
      </c>
      <c r="B60" s="7" t="s">
        <v>11</v>
      </c>
      <c r="C60" s="2" t="s">
        <v>60</v>
      </c>
      <c r="F60" s="2">
        <v>18.98</v>
      </c>
      <c r="G60" s="7" t="s">
        <v>1</v>
      </c>
      <c r="H60" s="2" t="s">
        <v>70</v>
      </c>
      <c r="I60" s="2" t="s">
        <v>25</v>
      </c>
    </row>
    <row r="61" spans="1:9" ht="21">
      <c r="A61" s="2">
        <v>13.19</v>
      </c>
      <c r="B61" s="2" t="s">
        <v>1</v>
      </c>
      <c r="C61" s="2" t="s">
        <v>96</v>
      </c>
      <c r="D61" s="2" t="s">
        <v>25</v>
      </c>
      <c r="F61" s="2">
        <v>19</v>
      </c>
      <c r="G61" s="7" t="s">
        <v>7</v>
      </c>
      <c r="H61" s="2" t="s">
        <v>71</v>
      </c>
      <c r="I61" s="2" t="s">
        <v>25</v>
      </c>
    </row>
    <row r="62" spans="1:9" ht="21">
      <c r="A62" s="2">
        <v>13.13</v>
      </c>
      <c r="B62" s="2" t="s">
        <v>1</v>
      </c>
      <c r="C62" s="2" t="s">
        <v>90</v>
      </c>
      <c r="D62" s="2" t="s">
        <v>27</v>
      </c>
      <c r="F62" s="2">
        <v>19.2</v>
      </c>
      <c r="G62" s="2" t="s">
        <v>1</v>
      </c>
      <c r="H62" s="2" t="s">
        <v>76</v>
      </c>
      <c r="I62" s="2" t="s">
        <v>25</v>
      </c>
    </row>
    <row r="63" spans="1:9" ht="21">
      <c r="A63" s="2">
        <v>12.95</v>
      </c>
      <c r="B63" s="7" t="s">
        <v>68</v>
      </c>
      <c r="C63" s="2" t="s">
        <v>99</v>
      </c>
      <c r="D63" s="2" t="s">
        <v>25</v>
      </c>
      <c r="F63" s="2">
        <v>19.44</v>
      </c>
      <c r="G63" s="2" t="s">
        <v>28</v>
      </c>
      <c r="H63" s="2" t="s">
        <v>43</v>
      </c>
      <c r="I63" s="2" t="s">
        <v>25</v>
      </c>
    </row>
    <row r="64" spans="1:8" ht="21">
      <c r="A64" s="2">
        <v>11.75</v>
      </c>
      <c r="B64" s="2" t="s">
        <v>33</v>
      </c>
      <c r="C64" s="2" t="s">
        <v>110</v>
      </c>
      <c r="D64" s="2" t="s">
        <v>27</v>
      </c>
      <c r="F64" s="2">
        <v>19.45</v>
      </c>
      <c r="G64" s="7" t="s">
        <v>57</v>
      </c>
      <c r="H64" s="11" t="s">
        <v>56</v>
      </c>
    </row>
    <row r="65" spans="1:9" ht="21">
      <c r="A65" s="2">
        <v>11.32</v>
      </c>
      <c r="B65" s="2" t="s">
        <v>28</v>
      </c>
      <c r="C65" s="2" t="s">
        <v>103</v>
      </c>
      <c r="D65" s="2" t="s">
        <v>25</v>
      </c>
      <c r="F65" s="2">
        <v>19.58</v>
      </c>
      <c r="G65" s="2" t="s">
        <v>7</v>
      </c>
      <c r="H65" s="2" t="s">
        <v>84</v>
      </c>
      <c r="I65" s="2" t="s">
        <v>25</v>
      </c>
    </row>
    <row r="66" spans="1:9" ht="21">
      <c r="A66" s="2">
        <v>10.71</v>
      </c>
      <c r="B66" s="7" t="s">
        <v>28</v>
      </c>
      <c r="C66" s="2" t="s">
        <v>82</v>
      </c>
      <c r="D66" s="2" t="s">
        <v>27</v>
      </c>
      <c r="F66" s="2">
        <v>19.72</v>
      </c>
      <c r="G66" s="7" t="s">
        <v>68</v>
      </c>
      <c r="H66" s="2" t="s">
        <v>64</v>
      </c>
      <c r="I66" s="2" t="s">
        <v>25</v>
      </c>
    </row>
    <row r="67" spans="1:9" ht="21">
      <c r="A67" s="2">
        <v>9.83</v>
      </c>
      <c r="B67" s="2" t="s">
        <v>41</v>
      </c>
      <c r="C67" s="2" t="s">
        <v>46</v>
      </c>
      <c r="D67" s="2" t="s">
        <v>25</v>
      </c>
      <c r="F67" s="2">
        <v>19.85</v>
      </c>
      <c r="G67" s="7" t="s">
        <v>29</v>
      </c>
      <c r="H67" s="2" t="s">
        <v>73</v>
      </c>
      <c r="I67" s="2" t="s">
        <v>25</v>
      </c>
    </row>
    <row r="68" spans="1:8" ht="21">
      <c r="A68" s="2">
        <v>7.98</v>
      </c>
      <c r="B68" s="2" t="s">
        <v>28</v>
      </c>
      <c r="C68" s="2" t="s">
        <v>108</v>
      </c>
      <c r="D68" s="2" t="s">
        <v>25</v>
      </c>
      <c r="F68" s="2">
        <v>20.03</v>
      </c>
      <c r="G68" s="7" t="s">
        <v>28</v>
      </c>
      <c r="H68" s="2" t="s">
        <v>77</v>
      </c>
    </row>
    <row r="69" spans="1:9" ht="21">
      <c r="A69" s="2">
        <v>5.16</v>
      </c>
      <c r="B69" s="7" t="s">
        <v>17</v>
      </c>
      <c r="C69" s="2" t="s">
        <v>51</v>
      </c>
      <c r="D69" s="2" t="s">
        <v>27</v>
      </c>
      <c r="F69" s="2">
        <v>21.89</v>
      </c>
      <c r="G69" s="2" t="s">
        <v>28</v>
      </c>
      <c r="H69" s="2" t="s">
        <v>91</v>
      </c>
      <c r="I69" s="2" t="s">
        <v>27</v>
      </c>
    </row>
    <row r="70" spans="1:9" ht="21">
      <c r="A70" s="2">
        <v>4.11</v>
      </c>
      <c r="B70" s="7" t="s">
        <v>68</v>
      </c>
      <c r="C70" s="2" t="s">
        <v>98</v>
      </c>
      <c r="D70" s="2" t="s">
        <v>27</v>
      </c>
      <c r="F70" s="2">
        <v>27.55</v>
      </c>
      <c r="G70" s="7" t="s">
        <v>58</v>
      </c>
      <c r="H70" s="2" t="s">
        <v>59</v>
      </c>
      <c r="I70" s="2" t="s">
        <v>27</v>
      </c>
    </row>
    <row r="72" spans="2:8" ht="21">
      <c r="B72" s="7" t="s">
        <v>33</v>
      </c>
      <c r="C72" s="11" t="s">
        <v>55</v>
      </c>
      <c r="G72" s="7" t="s">
        <v>33</v>
      </c>
      <c r="H72" s="11" t="s">
        <v>55</v>
      </c>
    </row>
    <row r="73" spans="2:7" ht="21">
      <c r="B73" s="7"/>
      <c r="G73" s="7"/>
    </row>
  </sheetData>
  <sheetProtection/>
  <dataValidations count="4">
    <dataValidation type="list" allowBlank="1" showInputMessage="1" sqref="B35:B36 B62:B4629 B53:B59 B43:B44 B38:B41 B47:B51 G35:G36 G62:G4629 G53:G59 G43:G44 G38:G41 G47:G51">
      <formula1>$R$1:$R$4</formula1>
    </dataValidation>
    <dataValidation type="list" allowBlank="1" showInputMessage="1" showErrorMessage="1" sqref="B17 G17">
      <formula1>$R$1:$R$5</formula1>
    </dataValidation>
    <dataValidation type="list" allowBlank="1" showInputMessage="1" showErrorMessage="1" sqref="B9:B16 B60:B61 B24:B34 B21:B22 B4630:B6775 G9:G16 G60:G61 G24:G34 G21:G22 G4630:G6775">
      <formula1>$R$1:$R$4</formula1>
    </dataValidation>
    <dataValidation type="list" allowBlank="1" showInputMessage="1" showErrorMessage="1" sqref="D3:D6550 I3:I6550">
      <formula1>$S$1:$S$1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塚正</dc:creator>
  <cp:keywords/>
  <dc:description/>
  <cp:lastModifiedBy>yasuyuki tsukamasa</cp:lastModifiedBy>
  <dcterms:created xsi:type="dcterms:W3CDTF">2010-09-12T02:38:55Z</dcterms:created>
  <dcterms:modified xsi:type="dcterms:W3CDTF">2014-07-27T06:31:32Z</dcterms:modified>
  <cp:category/>
  <cp:version/>
  <cp:contentType/>
  <cp:contentStatus/>
</cp:coreProperties>
</file>